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860" yWindow="0" windowWidth="1956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6" i="1" l="1"/>
  <c r="E74" i="1"/>
  <c r="E71" i="1"/>
  <c r="E70" i="1"/>
  <c r="E67" i="1"/>
  <c r="E64" i="1"/>
  <c r="E63" i="1"/>
  <c r="E60" i="1"/>
  <c r="E59" i="1"/>
  <c r="E56" i="1"/>
  <c r="E53" i="1"/>
  <c r="E52" i="1"/>
  <c r="E49" i="1"/>
  <c r="E46" i="1"/>
  <c r="E45" i="1"/>
  <c r="E42" i="1"/>
  <c r="E41" i="1"/>
  <c r="E38" i="1"/>
  <c r="E35" i="1"/>
  <c r="E34" i="1"/>
  <c r="E31" i="1"/>
  <c r="E30" i="1"/>
  <c r="E29" i="1"/>
  <c r="E26" i="1"/>
  <c r="E25" i="1"/>
  <c r="E24" i="1"/>
  <c r="E21" i="1"/>
  <c r="E20" i="1"/>
  <c r="E17" i="1"/>
  <c r="E16" i="1"/>
  <c r="E15" i="1"/>
  <c r="E14" i="1"/>
  <c r="E13" i="1"/>
  <c r="E12" i="1"/>
  <c r="E8" i="1"/>
  <c r="E9" i="1"/>
  <c r="E7" i="1"/>
  <c r="D74" i="1"/>
  <c r="D71" i="1"/>
  <c r="D70" i="1"/>
  <c r="D67" i="1"/>
  <c r="D64" i="1"/>
  <c r="D63" i="1"/>
  <c r="D60" i="1"/>
  <c r="D59" i="1"/>
  <c r="D56" i="1"/>
  <c r="D53" i="1"/>
  <c r="D52" i="1"/>
  <c r="D49" i="1"/>
  <c r="D46" i="1"/>
  <c r="D45" i="1"/>
  <c r="D42" i="1"/>
  <c r="D41" i="1"/>
  <c r="D38" i="1"/>
  <c r="D35" i="1"/>
  <c r="D34" i="1"/>
  <c r="D31" i="1"/>
  <c r="D30" i="1"/>
  <c r="D29" i="1"/>
  <c r="D26" i="1"/>
  <c r="D25" i="1"/>
  <c r="D24" i="1"/>
  <c r="D21" i="1"/>
  <c r="D20" i="1"/>
  <c r="D17" i="1"/>
  <c r="D16" i="1"/>
  <c r="D15" i="1"/>
  <c r="D14" i="1"/>
  <c r="D13" i="1"/>
  <c r="D12" i="1"/>
  <c r="D9" i="1"/>
  <c r="D8" i="1"/>
  <c r="D7" i="1"/>
  <c r="E76" i="1" l="1"/>
  <c r="D76" i="1"/>
</calcChain>
</file>

<file path=xl/sharedStrings.xml><?xml version="1.0" encoding="utf-8"?>
<sst xmlns="http://schemas.openxmlformats.org/spreadsheetml/2006/main" count="69" uniqueCount="67">
  <si>
    <t>Макарошки (рожки), 500 г</t>
  </si>
  <si>
    <t>Спагетти, 500 г</t>
  </si>
  <si>
    <t>Сосиски, 1 кг</t>
  </si>
  <si>
    <t>Масло сливочное, 227 г</t>
  </si>
  <si>
    <t>Хлеб белый, 1 кг</t>
  </si>
  <si>
    <t>Овсянка, хлопья, 1 кг</t>
  </si>
  <si>
    <t>Яйцо, 1 дес</t>
  </si>
  <si>
    <t>Чернослив, 500 г</t>
  </si>
  <si>
    <t>Чай Lipton в пакетиках, 100 шт</t>
  </si>
  <si>
    <t>Черный чай, рассыпной, 450 г</t>
  </si>
  <si>
    <t>Сгущенка, 385 г</t>
  </si>
  <si>
    <t>Чипсы Pringles Original, 110 г</t>
  </si>
  <si>
    <t>Масло растительное, 1 л</t>
  </si>
  <si>
    <t>Рис белый, 5 кг</t>
  </si>
  <si>
    <t>Сникерс, 35 г</t>
  </si>
  <si>
    <t>Фрукты</t>
  </si>
  <si>
    <t>Овощи</t>
  </si>
  <si>
    <t>Рыба</t>
  </si>
  <si>
    <t>Хлеб и макарошки</t>
  </si>
  <si>
    <t>Сахар и сладенькое</t>
  </si>
  <si>
    <t>Колбаса</t>
  </si>
  <si>
    <t>Сыр</t>
  </si>
  <si>
    <t>Молоко и молочка</t>
  </si>
  <si>
    <t>Курица</t>
  </si>
  <si>
    <t>Мясо</t>
  </si>
  <si>
    <t>Яйцо</t>
  </si>
  <si>
    <t>Чай и кофе</t>
  </si>
  <si>
    <t>Масло растительное</t>
  </si>
  <si>
    <t>Баты</t>
  </si>
  <si>
    <t>Рубли</t>
  </si>
  <si>
    <t>Крупы и бобовые</t>
  </si>
  <si>
    <t>Орехи и сухофрукты</t>
  </si>
  <si>
    <t>Всякое вредное (но порой так охота :)</t>
  </si>
  <si>
    <t>Транспортные</t>
  </si>
  <si>
    <t>Бананы, 1 кг</t>
  </si>
  <si>
    <t>Таиланд</t>
  </si>
  <si>
    <t>Ухта</t>
  </si>
  <si>
    <t>Сахар, 500 г</t>
  </si>
  <si>
    <t>Пиво Heineken, 500 мл</t>
  </si>
  <si>
    <t>Инта</t>
  </si>
  <si>
    <t>Тверь</t>
  </si>
  <si>
    <t>хз</t>
  </si>
  <si>
    <t>Курс бата к рублю</t>
  </si>
  <si>
    <t>Бензин А92, л</t>
  </si>
  <si>
    <t>Россия (среднее)</t>
  </si>
  <si>
    <t>Екатеринбург</t>
  </si>
  <si>
    <t>Санкт-Петербург</t>
  </si>
  <si>
    <t>Челябинск</t>
  </si>
  <si>
    <t>Москва (Росстат)</t>
  </si>
  <si>
    <t>Молоко, 1 л</t>
  </si>
  <si>
    <t>ИТОГ (сумма всех цен)</t>
  </si>
  <si>
    <t>Яблоки, 1 кг</t>
  </si>
  <si>
    <t>Мандарины, 1 кг</t>
  </si>
  <si>
    <t>Капуста белокочанная, 1 кг</t>
  </si>
  <si>
    <t>Огурцы, 1 кг</t>
  </si>
  <si>
    <t>Морковь, 1 кг</t>
  </si>
  <si>
    <t>Картофель, 1 кг</t>
  </si>
  <si>
    <t>Помидоры, 1 кг</t>
  </si>
  <si>
    <t>Перец болгарский красный, 1 кг</t>
  </si>
  <si>
    <t>Тилапия, 1 кг</t>
  </si>
  <si>
    <t>Щука, 1 кг</t>
  </si>
  <si>
    <t>Колбаса вареная, 1 кг</t>
  </si>
  <si>
    <t>Сыр моцарелла, 1 кг</t>
  </si>
  <si>
    <t>Курица, ножки, 1 кг</t>
  </si>
  <si>
    <t>Свинина, 1 кг</t>
  </si>
  <si>
    <t>Говядина, 1 кг</t>
  </si>
  <si>
    <t>Изюм, 1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</si>
</sst>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ill="1"/>
    <xf numFmtId="164" fontId="0" fillId="0" borderId="0" xfId="0" applyNumberForma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2"/>
  <sheetViews>
    <sheetView tabSelected="1" zoomScaleNormal="100" workbookViewId="0">
      <selection activeCell="E6" sqref="E6"/>
    </sheetView>
  </sheetViews>
  <sheetFormatPr defaultRowHeight="15" x14ac:dyDescent="0.25"/>
  <cols>
    <col min="1" max="1" width="3.5703125" customWidth="1"/>
    <col min="2" max="2" width="43.42578125" customWidth="1"/>
    <col min="3" max="3" width="8.7109375" style="2" customWidth="1"/>
    <col min="4" max="4" width="8.42578125" style="2" customWidth="1"/>
    <col min="5" max="6" width="11.140625" style="2" customWidth="1"/>
    <col min="7" max="8" width="9.140625" style="2" customWidth="1"/>
    <col min="9" max="9" width="14.7109375" style="2" customWidth="1"/>
    <col min="10" max="10" width="11.5703125" style="24" customWidth="1"/>
    <col min="11" max="11" width="13.28515625" style="18" customWidth="1"/>
    <col min="12" max="12" width="9.140625" style="2" customWidth="1"/>
    <col min="13" max="13" width="12.140625" style="2" customWidth="1"/>
    <col min="14" max="14" width="10.42578125" style="2" customWidth="1"/>
  </cols>
  <sheetData>
    <row r="1" spans="2:14" x14ac:dyDescent="0.25">
      <c r="B1" s="28" t="s">
        <v>42</v>
      </c>
      <c r="C1" s="13">
        <v>1.93</v>
      </c>
    </row>
    <row r="4" spans="2:14" s="12" customFormat="1" ht="47.25" customHeight="1" x14ac:dyDescent="0.25">
      <c r="B4" s="33"/>
      <c r="C4" s="32" t="s">
        <v>35</v>
      </c>
      <c r="D4" s="32"/>
      <c r="E4" s="34" t="s">
        <v>44</v>
      </c>
      <c r="F4" s="34" t="s">
        <v>48</v>
      </c>
      <c r="G4" s="32" t="s">
        <v>36</v>
      </c>
      <c r="H4" s="34" t="s">
        <v>46</v>
      </c>
      <c r="I4" s="34" t="s">
        <v>45</v>
      </c>
      <c r="J4" s="34" t="s">
        <v>45</v>
      </c>
      <c r="K4" s="34" t="s">
        <v>45</v>
      </c>
      <c r="L4" s="32" t="s">
        <v>40</v>
      </c>
      <c r="M4" s="32" t="s">
        <v>47</v>
      </c>
      <c r="N4" s="32" t="s">
        <v>39</v>
      </c>
    </row>
    <row r="5" spans="2:14" x14ac:dyDescent="0.25">
      <c r="B5" s="33"/>
      <c r="C5" s="9" t="s">
        <v>28</v>
      </c>
      <c r="D5" s="9" t="s">
        <v>29</v>
      </c>
      <c r="E5" s="34"/>
      <c r="F5" s="34"/>
      <c r="G5" s="32"/>
      <c r="H5" s="34"/>
      <c r="I5" s="34"/>
      <c r="J5" s="34"/>
      <c r="K5" s="34"/>
      <c r="L5" s="32"/>
      <c r="M5" s="32"/>
      <c r="N5" s="32"/>
    </row>
    <row r="6" spans="2:14" x14ac:dyDescent="0.25">
      <c r="B6" s="4" t="s">
        <v>15</v>
      </c>
      <c r="J6" s="9"/>
      <c r="K6" s="9"/>
    </row>
    <row r="7" spans="2:14" ht="15.75" x14ac:dyDescent="0.25">
      <c r="B7" s="1" t="s">
        <v>52</v>
      </c>
      <c r="C7" s="16">
        <v>39</v>
      </c>
      <c r="D7" s="2">
        <f>C7*$C$1</f>
        <v>75.27</v>
      </c>
      <c r="E7" s="36">
        <f>SUM(F7:N7)/COUNT(F7:N7)</f>
        <v>98.125</v>
      </c>
      <c r="F7" s="2">
        <v>72</v>
      </c>
      <c r="G7" s="2">
        <v>160</v>
      </c>
      <c r="H7" s="2">
        <v>85</v>
      </c>
      <c r="I7" s="2">
        <v>89</v>
      </c>
      <c r="J7" s="25">
        <v>106</v>
      </c>
      <c r="K7" s="19">
        <v>130</v>
      </c>
      <c r="L7" s="2">
        <v>69</v>
      </c>
      <c r="M7" s="2">
        <v>74</v>
      </c>
    </row>
    <row r="8" spans="2:14" ht="15.75" x14ac:dyDescent="0.25">
      <c r="B8" s="1" t="s">
        <v>34</v>
      </c>
      <c r="C8" s="16">
        <v>17</v>
      </c>
      <c r="D8" s="2">
        <f>C8*$C$1</f>
        <v>32.81</v>
      </c>
      <c r="E8" s="36">
        <f t="shared" ref="E8:E35" si="0">SUM(F8:N8)/COUNT(F8:N8)</f>
        <v>77.444444444444443</v>
      </c>
      <c r="F8" s="2">
        <v>68</v>
      </c>
      <c r="G8" s="2">
        <v>85</v>
      </c>
      <c r="H8" s="2">
        <v>55</v>
      </c>
      <c r="I8" s="2">
        <v>69</v>
      </c>
      <c r="J8" s="25">
        <v>110</v>
      </c>
      <c r="K8" s="19">
        <v>75</v>
      </c>
      <c r="L8" s="2">
        <v>50</v>
      </c>
      <c r="M8" s="2">
        <v>75</v>
      </c>
      <c r="N8" s="2">
        <v>110</v>
      </c>
    </row>
    <row r="9" spans="2:14" ht="15.75" x14ac:dyDescent="0.25">
      <c r="B9" s="1" t="s">
        <v>51</v>
      </c>
      <c r="C9" s="16">
        <v>55</v>
      </c>
      <c r="D9" s="35">
        <f>C9*$C$1</f>
        <v>106.14999999999999</v>
      </c>
      <c r="E9" s="29">
        <f t="shared" si="0"/>
        <v>87.111111111111114</v>
      </c>
      <c r="F9" s="2">
        <v>90</v>
      </c>
      <c r="G9" s="2">
        <v>70</v>
      </c>
      <c r="H9" s="2">
        <v>84</v>
      </c>
      <c r="I9" s="2">
        <v>80</v>
      </c>
      <c r="J9" s="25">
        <v>119</v>
      </c>
      <c r="K9" s="19">
        <v>90</v>
      </c>
      <c r="L9" s="2">
        <v>70</v>
      </c>
      <c r="M9" s="2">
        <v>91</v>
      </c>
      <c r="N9" s="2">
        <v>90</v>
      </c>
    </row>
    <row r="10" spans="2:14" ht="15.75" x14ac:dyDescent="0.25">
      <c r="B10" s="1"/>
      <c r="C10" s="16"/>
      <c r="E10" s="29"/>
      <c r="J10" s="25"/>
      <c r="K10" s="19"/>
    </row>
    <row r="11" spans="2:14" ht="15.75" x14ac:dyDescent="0.25">
      <c r="B11" s="5" t="s">
        <v>16</v>
      </c>
      <c r="C11" s="16"/>
      <c r="E11" s="29"/>
      <c r="J11" s="20"/>
      <c r="K11" s="20"/>
    </row>
    <row r="12" spans="2:14" ht="15.75" x14ac:dyDescent="0.25">
      <c r="B12" s="1" t="s">
        <v>53</v>
      </c>
      <c r="C12" s="16">
        <v>19</v>
      </c>
      <c r="D12" s="2">
        <f t="shared" ref="D12:D17" si="1">C12*$C$1</f>
        <v>36.67</v>
      </c>
      <c r="E12" s="29">
        <f t="shared" si="0"/>
        <v>38.142857142857146</v>
      </c>
      <c r="F12" s="2">
        <v>38</v>
      </c>
      <c r="G12" s="2">
        <v>40</v>
      </c>
      <c r="I12" s="2">
        <v>34</v>
      </c>
      <c r="J12" s="25">
        <v>47</v>
      </c>
      <c r="K12" s="19">
        <v>30</v>
      </c>
      <c r="L12" s="2">
        <v>37</v>
      </c>
      <c r="M12" s="2">
        <v>41</v>
      </c>
    </row>
    <row r="13" spans="2:14" ht="15.75" x14ac:dyDescent="0.25">
      <c r="B13" s="1" t="s">
        <v>54</v>
      </c>
      <c r="C13" s="16">
        <v>18</v>
      </c>
      <c r="D13" s="2">
        <f t="shared" si="1"/>
        <v>34.74</v>
      </c>
      <c r="E13" s="36">
        <f t="shared" si="0"/>
        <v>193.57142857142858</v>
      </c>
      <c r="F13" s="2">
        <v>158</v>
      </c>
      <c r="G13" s="2">
        <v>240</v>
      </c>
      <c r="I13" s="2">
        <v>160</v>
      </c>
      <c r="J13" s="25">
        <v>237</v>
      </c>
      <c r="K13" s="19">
        <v>250</v>
      </c>
      <c r="L13" s="2">
        <v>120</v>
      </c>
      <c r="M13" s="2">
        <v>190</v>
      </c>
    </row>
    <row r="14" spans="2:14" ht="15.75" x14ac:dyDescent="0.25">
      <c r="B14" s="1" t="s">
        <v>55</v>
      </c>
      <c r="C14" s="16">
        <v>24</v>
      </c>
      <c r="D14" s="35">
        <f t="shared" si="1"/>
        <v>46.32</v>
      </c>
      <c r="E14" s="29">
        <f t="shared" si="0"/>
        <v>38.25</v>
      </c>
      <c r="F14" s="2">
        <v>38</v>
      </c>
      <c r="G14" s="2">
        <v>52</v>
      </c>
      <c r="I14" s="2">
        <v>35</v>
      </c>
      <c r="J14" s="25">
        <v>48</v>
      </c>
      <c r="K14" s="19">
        <v>30</v>
      </c>
      <c r="L14" s="2">
        <v>28</v>
      </c>
      <c r="M14" s="2">
        <v>35</v>
      </c>
      <c r="N14" s="2">
        <v>40</v>
      </c>
    </row>
    <row r="15" spans="2:14" ht="15.75" x14ac:dyDescent="0.25">
      <c r="B15" s="1" t="s">
        <v>56</v>
      </c>
      <c r="C15" s="16">
        <v>32</v>
      </c>
      <c r="D15" s="35">
        <f t="shared" si="1"/>
        <v>61.76</v>
      </c>
      <c r="E15" s="29">
        <f t="shared" si="0"/>
        <v>34.333333333333336</v>
      </c>
      <c r="F15" s="2">
        <v>32</v>
      </c>
      <c r="G15" s="2">
        <v>66</v>
      </c>
      <c r="H15" s="2">
        <v>29</v>
      </c>
      <c r="I15" s="2">
        <v>29</v>
      </c>
      <c r="J15" s="25">
        <v>39</v>
      </c>
      <c r="K15" s="19">
        <v>35</v>
      </c>
      <c r="L15" s="2">
        <v>15</v>
      </c>
      <c r="M15" s="2">
        <v>29</v>
      </c>
      <c r="N15" s="2">
        <v>35</v>
      </c>
    </row>
    <row r="16" spans="2:14" ht="15.75" x14ac:dyDescent="0.25">
      <c r="B16" s="3" t="s">
        <v>57</v>
      </c>
      <c r="C16" s="15">
        <v>15</v>
      </c>
      <c r="D16" s="2">
        <f t="shared" si="1"/>
        <v>28.95</v>
      </c>
      <c r="E16" s="36">
        <f t="shared" si="0"/>
        <v>179.875</v>
      </c>
      <c r="F16" s="2">
        <v>158</v>
      </c>
      <c r="G16" s="2">
        <v>137</v>
      </c>
      <c r="H16" s="2">
        <v>108</v>
      </c>
      <c r="I16" s="2">
        <v>230</v>
      </c>
      <c r="J16" s="26">
        <v>182</v>
      </c>
      <c r="K16" s="21">
        <v>270</v>
      </c>
      <c r="L16" s="2">
        <v>150</v>
      </c>
      <c r="M16" s="2">
        <v>204</v>
      </c>
    </row>
    <row r="17" spans="2:14" ht="15.75" x14ac:dyDescent="0.25">
      <c r="B17" s="3" t="s">
        <v>58</v>
      </c>
      <c r="C17" s="15">
        <v>89</v>
      </c>
      <c r="D17" s="2">
        <f t="shared" si="1"/>
        <v>171.76999999999998</v>
      </c>
      <c r="E17" s="29">
        <f t="shared" si="0"/>
        <v>195.8</v>
      </c>
      <c r="G17" s="2">
        <v>164</v>
      </c>
      <c r="I17" s="2">
        <v>199</v>
      </c>
      <c r="J17" s="26">
        <v>216</v>
      </c>
      <c r="K17" s="21">
        <v>250</v>
      </c>
      <c r="L17" s="2">
        <v>150</v>
      </c>
    </row>
    <row r="18" spans="2:14" ht="15.75" x14ac:dyDescent="0.25">
      <c r="B18" s="3"/>
      <c r="C18" s="15"/>
      <c r="E18" s="29"/>
      <c r="J18" s="26"/>
      <c r="K18" s="21"/>
    </row>
    <row r="19" spans="2:14" ht="15.75" x14ac:dyDescent="0.25">
      <c r="B19" s="6" t="s">
        <v>17</v>
      </c>
      <c r="C19" s="15"/>
      <c r="E19" s="29"/>
      <c r="J19" s="22"/>
      <c r="K19" s="22"/>
    </row>
    <row r="20" spans="2:14" ht="15.75" x14ac:dyDescent="0.25">
      <c r="B20" s="3" t="s">
        <v>59</v>
      </c>
      <c r="C20" s="15">
        <v>69</v>
      </c>
      <c r="D20" s="2">
        <f>C20*$C$1</f>
        <v>133.16999999999999</v>
      </c>
      <c r="E20" s="36">
        <f t="shared" si="0"/>
        <v>253.6</v>
      </c>
      <c r="F20" s="2">
        <v>180</v>
      </c>
      <c r="I20" s="2">
        <v>309</v>
      </c>
      <c r="J20" s="26">
        <v>270</v>
      </c>
      <c r="K20" s="26"/>
      <c r="L20" s="2">
        <v>320</v>
      </c>
      <c r="M20" s="2">
        <v>189</v>
      </c>
    </row>
    <row r="21" spans="2:14" ht="15.75" x14ac:dyDescent="0.25">
      <c r="B21" s="3" t="s">
        <v>60</v>
      </c>
      <c r="C21" s="15">
        <v>119</v>
      </c>
      <c r="D21" s="2">
        <f>C21*$C$1</f>
        <v>229.67</v>
      </c>
      <c r="E21" s="29">
        <f t="shared" si="0"/>
        <v>202.25</v>
      </c>
      <c r="I21" s="2">
        <v>116</v>
      </c>
      <c r="J21" s="26">
        <v>189</v>
      </c>
      <c r="K21" s="26"/>
      <c r="L21" s="2">
        <v>270</v>
      </c>
      <c r="M21" s="2">
        <v>234</v>
      </c>
    </row>
    <row r="22" spans="2:14" ht="15.75" x14ac:dyDescent="0.25">
      <c r="B22" s="3"/>
      <c r="C22" s="15"/>
      <c r="E22" s="29"/>
      <c r="J22" s="26"/>
      <c r="K22" s="26"/>
    </row>
    <row r="23" spans="2:14" s="8" customFormat="1" ht="15.75" x14ac:dyDescent="0.25">
      <c r="B23" s="6" t="s">
        <v>18</v>
      </c>
      <c r="C23" s="9"/>
      <c r="D23" s="2"/>
      <c r="E23" s="29"/>
      <c r="F23" s="2"/>
      <c r="G23" s="7"/>
      <c r="H23" s="7"/>
      <c r="I23" s="7"/>
      <c r="J23" s="26"/>
      <c r="K23" s="26"/>
      <c r="L23" s="7"/>
      <c r="M23" s="7"/>
      <c r="N23" s="7"/>
    </row>
    <row r="24" spans="2:14" ht="15.75" x14ac:dyDescent="0.25">
      <c r="B24" s="3" t="s">
        <v>0</v>
      </c>
      <c r="C24" s="15">
        <v>42</v>
      </c>
      <c r="D24" s="35">
        <f>C24*$C$1</f>
        <v>81.06</v>
      </c>
      <c r="E24" s="29">
        <f t="shared" si="0"/>
        <v>37.555555555555557</v>
      </c>
      <c r="F24" s="2">
        <v>35</v>
      </c>
      <c r="G24" s="2">
        <v>40</v>
      </c>
      <c r="H24" s="2">
        <v>30</v>
      </c>
      <c r="I24" s="2">
        <v>34</v>
      </c>
      <c r="J24" s="26">
        <v>42</v>
      </c>
      <c r="K24" s="26">
        <v>60</v>
      </c>
      <c r="L24" s="2">
        <v>25</v>
      </c>
      <c r="M24" s="2">
        <v>32</v>
      </c>
      <c r="N24" s="2">
        <v>40</v>
      </c>
    </row>
    <row r="25" spans="2:14" ht="15.75" x14ac:dyDescent="0.25">
      <c r="B25" s="3" t="s">
        <v>1</v>
      </c>
      <c r="C25" s="15">
        <v>42</v>
      </c>
      <c r="D25" s="35">
        <f>C25*$C$1</f>
        <v>81.06</v>
      </c>
      <c r="E25" s="29">
        <f t="shared" si="0"/>
        <v>42</v>
      </c>
      <c r="G25" s="2">
        <v>40</v>
      </c>
      <c r="I25" s="2">
        <v>33</v>
      </c>
      <c r="J25" s="26">
        <v>39</v>
      </c>
      <c r="K25" s="26">
        <v>60</v>
      </c>
      <c r="L25" s="2">
        <v>38</v>
      </c>
    </row>
    <row r="26" spans="2:14" ht="15.75" x14ac:dyDescent="0.25">
      <c r="B26" s="3" t="s">
        <v>4</v>
      </c>
      <c r="C26" s="15">
        <v>31</v>
      </c>
      <c r="D26" s="35">
        <f>C26*$C$1</f>
        <v>59.83</v>
      </c>
      <c r="E26" s="29">
        <f t="shared" si="0"/>
        <v>39.875</v>
      </c>
      <c r="G26" s="2">
        <v>31</v>
      </c>
      <c r="H26" s="2">
        <v>45</v>
      </c>
      <c r="I26" s="2">
        <v>38</v>
      </c>
      <c r="J26" s="26">
        <v>64</v>
      </c>
      <c r="K26" s="26">
        <v>30</v>
      </c>
      <c r="L26" s="2">
        <v>25</v>
      </c>
      <c r="M26" s="2">
        <v>54</v>
      </c>
      <c r="N26" s="2">
        <v>32</v>
      </c>
    </row>
    <row r="27" spans="2:14" ht="15.75" x14ac:dyDescent="0.25">
      <c r="B27" s="3"/>
      <c r="C27" s="15"/>
      <c r="E27" s="29"/>
      <c r="J27" s="26"/>
      <c r="K27" s="26"/>
    </row>
    <row r="28" spans="2:14" ht="15.75" x14ac:dyDescent="0.25">
      <c r="B28" s="6" t="s">
        <v>19</v>
      </c>
      <c r="C28" s="15"/>
      <c r="E28" s="29"/>
      <c r="J28" s="26"/>
      <c r="K28" s="26"/>
    </row>
    <row r="29" spans="2:14" ht="15.75" x14ac:dyDescent="0.25">
      <c r="B29" s="3" t="s">
        <v>37</v>
      </c>
      <c r="C29" s="15">
        <v>13</v>
      </c>
      <c r="D29" s="2">
        <f>C29*$C$1</f>
        <v>25.09</v>
      </c>
      <c r="E29" s="36">
        <f t="shared" si="0"/>
        <v>35.714285714285715</v>
      </c>
      <c r="F29" s="2">
        <v>27</v>
      </c>
      <c r="H29" s="2">
        <v>28</v>
      </c>
      <c r="I29" s="2">
        <v>28</v>
      </c>
      <c r="J29" s="26">
        <v>33</v>
      </c>
      <c r="K29" s="26">
        <v>32</v>
      </c>
      <c r="L29" s="2">
        <v>46</v>
      </c>
      <c r="M29" s="2">
        <v>56</v>
      </c>
    </row>
    <row r="30" spans="2:14" ht="15.75" x14ac:dyDescent="0.25">
      <c r="B30" s="3" t="s">
        <v>14</v>
      </c>
      <c r="C30" s="15">
        <v>13</v>
      </c>
      <c r="D30" s="2">
        <f>C30*$C$1</f>
        <v>25.09</v>
      </c>
      <c r="E30" s="29">
        <f t="shared" si="0"/>
        <v>20.5</v>
      </c>
      <c r="G30" s="2">
        <v>20</v>
      </c>
      <c r="I30" s="2">
        <v>16.5</v>
      </c>
      <c r="J30" s="26"/>
      <c r="K30" s="26">
        <v>25</v>
      </c>
    </row>
    <row r="31" spans="2:14" ht="15.75" x14ac:dyDescent="0.25">
      <c r="B31" s="3" t="s">
        <v>10</v>
      </c>
      <c r="C31" s="15">
        <v>19.5</v>
      </c>
      <c r="D31" s="2">
        <f>C31*$C$1</f>
        <v>37.634999999999998</v>
      </c>
      <c r="E31" s="36">
        <f t="shared" si="0"/>
        <v>61.5</v>
      </c>
      <c r="F31" s="2">
        <v>63</v>
      </c>
      <c r="I31" s="2">
        <v>60</v>
      </c>
      <c r="J31" s="26">
        <v>64</v>
      </c>
      <c r="K31" s="21">
        <v>80</v>
      </c>
      <c r="L31" s="2">
        <v>44</v>
      </c>
      <c r="M31" s="2">
        <v>58</v>
      </c>
    </row>
    <row r="32" spans="2:14" ht="15.75" x14ac:dyDescent="0.25">
      <c r="B32" s="3"/>
      <c r="C32" s="15"/>
      <c r="E32" s="29"/>
      <c r="J32" s="26"/>
      <c r="K32" s="21"/>
    </row>
    <row r="33" spans="2:14" ht="15.75" x14ac:dyDescent="0.25">
      <c r="B33" s="6" t="s">
        <v>20</v>
      </c>
      <c r="C33" s="15"/>
      <c r="E33" s="29"/>
      <c r="J33" s="22"/>
      <c r="K33" s="22"/>
    </row>
    <row r="34" spans="2:14" ht="15.75" x14ac:dyDescent="0.25">
      <c r="B34" s="3" t="s">
        <v>2</v>
      </c>
      <c r="C34" s="15">
        <v>79</v>
      </c>
      <c r="D34" s="2">
        <f>C34*$C$1</f>
        <v>152.47</v>
      </c>
      <c r="E34" s="36">
        <f t="shared" si="0"/>
        <v>336.42857142857144</v>
      </c>
      <c r="F34" s="2">
        <v>333</v>
      </c>
      <c r="G34" s="2">
        <v>350</v>
      </c>
      <c r="I34" s="2">
        <v>379</v>
      </c>
      <c r="J34" s="26">
        <v>364</v>
      </c>
      <c r="K34" s="21" t="s">
        <v>41</v>
      </c>
      <c r="L34" s="2">
        <v>310</v>
      </c>
      <c r="M34" s="2">
        <v>269</v>
      </c>
      <c r="N34" s="2">
        <v>350</v>
      </c>
    </row>
    <row r="35" spans="2:14" ht="15.75" x14ac:dyDescent="0.25">
      <c r="B35" s="3" t="s">
        <v>61</v>
      </c>
      <c r="C35" s="15">
        <v>150</v>
      </c>
      <c r="D35" s="2">
        <f>C35*$C$1</f>
        <v>289.5</v>
      </c>
      <c r="E35" s="36">
        <f t="shared" si="0"/>
        <v>344</v>
      </c>
      <c r="F35" s="2">
        <v>407</v>
      </c>
      <c r="G35" s="2">
        <v>550</v>
      </c>
      <c r="H35" s="2">
        <v>87</v>
      </c>
      <c r="I35" s="2">
        <v>300</v>
      </c>
      <c r="J35" s="26">
        <v>449</v>
      </c>
      <c r="K35" s="21">
        <v>350</v>
      </c>
      <c r="L35" s="2">
        <v>350</v>
      </c>
      <c r="M35" s="2">
        <v>303</v>
      </c>
      <c r="N35" s="2">
        <v>300</v>
      </c>
    </row>
    <row r="36" spans="2:14" ht="15.75" x14ac:dyDescent="0.25">
      <c r="B36" s="3"/>
      <c r="C36" s="15"/>
      <c r="E36" s="29"/>
      <c r="J36" s="26"/>
      <c r="K36" s="21"/>
    </row>
    <row r="37" spans="2:14" ht="15.75" x14ac:dyDescent="0.25">
      <c r="B37" s="6" t="s">
        <v>21</v>
      </c>
      <c r="C37" s="15"/>
      <c r="E37" s="29"/>
      <c r="J37" s="22"/>
      <c r="K37" s="22"/>
    </row>
    <row r="38" spans="2:14" ht="15.75" x14ac:dyDescent="0.25">
      <c r="B38" s="3" t="s">
        <v>62</v>
      </c>
      <c r="C38" s="15">
        <v>350</v>
      </c>
      <c r="D38" s="35">
        <f>C38*$C$1</f>
        <v>675.5</v>
      </c>
      <c r="E38" s="29">
        <f t="shared" ref="E38" si="2">SUM(F38:N38)/COUNT(F38:N38)</f>
        <v>456.25</v>
      </c>
      <c r="G38" s="2">
        <v>530</v>
      </c>
      <c r="H38" s="2">
        <v>300</v>
      </c>
      <c r="I38" s="2">
        <v>973</v>
      </c>
      <c r="J38" s="26">
        <v>319</v>
      </c>
      <c r="K38" s="21">
        <v>450</v>
      </c>
      <c r="L38" s="2">
        <v>235</v>
      </c>
      <c r="M38" s="2">
        <v>413</v>
      </c>
      <c r="N38" s="2">
        <v>430</v>
      </c>
    </row>
    <row r="39" spans="2:14" ht="15.75" x14ac:dyDescent="0.25">
      <c r="B39" s="3"/>
      <c r="C39" s="15"/>
      <c r="E39" s="29"/>
      <c r="J39" s="26"/>
      <c r="K39" s="21"/>
    </row>
    <row r="40" spans="2:14" ht="15.75" x14ac:dyDescent="0.25">
      <c r="B40" s="6" t="s">
        <v>22</v>
      </c>
      <c r="C40" s="15"/>
      <c r="E40" s="29"/>
      <c r="J40" s="22"/>
      <c r="K40" s="22"/>
    </row>
    <row r="41" spans="2:14" ht="15.75" x14ac:dyDescent="0.25">
      <c r="B41" s="3" t="s">
        <v>49</v>
      </c>
      <c r="C41" s="15">
        <v>42</v>
      </c>
      <c r="D41" s="35">
        <f>C41*$C$1</f>
        <v>81.06</v>
      </c>
      <c r="E41" s="29">
        <f t="shared" ref="E41:E42" si="3">SUM(F41:N41)/COUNT(F41:N41)</f>
        <v>51.333333333333336</v>
      </c>
      <c r="F41" s="2">
        <v>46</v>
      </c>
      <c r="G41" s="2">
        <v>53</v>
      </c>
      <c r="H41" s="2">
        <v>48</v>
      </c>
      <c r="I41" s="2">
        <v>64</v>
      </c>
      <c r="J41" s="26">
        <v>45</v>
      </c>
      <c r="K41" s="21">
        <v>50</v>
      </c>
      <c r="L41" s="2">
        <v>53</v>
      </c>
      <c r="M41" s="2">
        <v>47</v>
      </c>
      <c r="N41" s="2">
        <v>56</v>
      </c>
    </row>
    <row r="42" spans="2:14" ht="15.75" x14ac:dyDescent="0.25">
      <c r="B42" s="3" t="s">
        <v>3</v>
      </c>
      <c r="C42" s="15">
        <v>80</v>
      </c>
      <c r="D42" s="35">
        <f>C42*$C$1</f>
        <v>154.4</v>
      </c>
      <c r="E42" s="29">
        <f t="shared" si="3"/>
        <v>86</v>
      </c>
      <c r="F42" s="2">
        <v>102</v>
      </c>
      <c r="I42" s="2">
        <v>82</v>
      </c>
      <c r="J42" s="26">
        <v>69</v>
      </c>
      <c r="K42" s="21">
        <v>100</v>
      </c>
      <c r="L42" s="2">
        <v>75</v>
      </c>
      <c r="M42" s="2">
        <v>88</v>
      </c>
    </row>
    <row r="43" spans="2:14" ht="15.75" x14ac:dyDescent="0.25">
      <c r="B43" s="3"/>
      <c r="C43" s="15"/>
      <c r="E43" s="29"/>
      <c r="J43" s="26"/>
      <c r="K43" s="21"/>
    </row>
    <row r="44" spans="2:14" ht="15.75" x14ac:dyDescent="0.25">
      <c r="B44" s="6" t="s">
        <v>30</v>
      </c>
      <c r="C44" s="15"/>
      <c r="E44" s="29"/>
      <c r="J44" s="22"/>
      <c r="K44" s="22"/>
    </row>
    <row r="45" spans="2:14" ht="15.75" x14ac:dyDescent="0.25">
      <c r="B45" s="3" t="s">
        <v>5</v>
      </c>
      <c r="C45" s="15">
        <v>78</v>
      </c>
      <c r="D45" s="35">
        <f>C45*$C$1</f>
        <v>150.54</v>
      </c>
      <c r="E45" s="29">
        <f t="shared" ref="E45:E46" si="4">SUM(F45:N45)/COUNT(F45:N45)</f>
        <v>75</v>
      </c>
      <c r="F45" s="2">
        <v>80</v>
      </c>
      <c r="G45" s="2">
        <v>90</v>
      </c>
      <c r="I45" s="2">
        <v>100</v>
      </c>
      <c r="J45" s="26">
        <v>61</v>
      </c>
      <c r="K45" s="21">
        <v>80</v>
      </c>
      <c r="L45" s="2">
        <v>78</v>
      </c>
      <c r="M45" s="2">
        <v>36</v>
      </c>
    </row>
    <row r="46" spans="2:14" ht="15.75" x14ac:dyDescent="0.25">
      <c r="B46" s="3" t="s">
        <v>13</v>
      </c>
      <c r="C46" s="15">
        <v>79</v>
      </c>
      <c r="D46" s="2">
        <f>C46*$C$1</f>
        <v>152.47</v>
      </c>
      <c r="E46" s="36">
        <f t="shared" si="4"/>
        <v>362.5</v>
      </c>
      <c r="F46" s="2">
        <v>275</v>
      </c>
      <c r="G46" s="2">
        <v>410</v>
      </c>
      <c r="H46" s="2">
        <v>286</v>
      </c>
      <c r="I46" s="2">
        <v>350</v>
      </c>
      <c r="J46" s="26">
        <v>590</v>
      </c>
      <c r="K46" s="21">
        <v>469</v>
      </c>
      <c r="L46" s="2">
        <v>190</v>
      </c>
      <c r="M46" s="2">
        <v>330</v>
      </c>
    </row>
    <row r="47" spans="2:14" ht="15.75" x14ac:dyDescent="0.25">
      <c r="B47" s="3"/>
      <c r="C47" s="15"/>
      <c r="E47" s="29"/>
      <c r="J47" s="26"/>
      <c r="K47" s="21"/>
    </row>
    <row r="48" spans="2:14" ht="15.75" x14ac:dyDescent="0.25">
      <c r="B48" s="6" t="s">
        <v>23</v>
      </c>
      <c r="C48" s="15"/>
      <c r="E48" s="29"/>
      <c r="J48" s="22"/>
      <c r="K48" s="22"/>
    </row>
    <row r="49" spans="2:14" ht="15.75" x14ac:dyDescent="0.25">
      <c r="B49" s="3" t="s">
        <v>63</v>
      </c>
      <c r="C49" s="15">
        <v>51</v>
      </c>
      <c r="D49" s="2">
        <f>C49*$C$1</f>
        <v>98.429999999999993</v>
      </c>
      <c r="E49" s="36">
        <f t="shared" ref="E49" si="5">SUM(F49:N49)/COUNT(F49:N49)</f>
        <v>179.14285714285714</v>
      </c>
      <c r="F49" s="2">
        <v>153</v>
      </c>
      <c r="G49" s="2">
        <v>220</v>
      </c>
      <c r="I49" s="2">
        <v>165</v>
      </c>
      <c r="J49" s="26">
        <v>202</v>
      </c>
      <c r="K49" s="21">
        <v>250</v>
      </c>
      <c r="L49" s="2">
        <v>125</v>
      </c>
      <c r="M49" s="2">
        <v>139</v>
      </c>
    </row>
    <row r="50" spans="2:14" ht="15.75" x14ac:dyDescent="0.25">
      <c r="B50" s="3"/>
      <c r="C50" s="15"/>
      <c r="E50" s="29"/>
      <c r="J50" s="26"/>
      <c r="K50" s="21"/>
    </row>
    <row r="51" spans="2:14" ht="15.75" x14ac:dyDescent="0.25">
      <c r="B51" s="6" t="s">
        <v>24</v>
      </c>
      <c r="C51" s="15"/>
      <c r="E51" s="29"/>
      <c r="J51" s="22"/>
      <c r="K51" s="22"/>
    </row>
    <row r="52" spans="2:14" ht="15.75" x14ac:dyDescent="0.25">
      <c r="B52" s="3" t="s">
        <v>64</v>
      </c>
      <c r="C52" s="15">
        <v>106</v>
      </c>
      <c r="D52" s="2">
        <f>C52*$C$1</f>
        <v>204.57999999999998</v>
      </c>
      <c r="E52" s="36">
        <f t="shared" ref="E52:E53" si="6">SUM(F52:N52)/COUNT(F52:N52)</f>
        <v>303.83333333333331</v>
      </c>
      <c r="F52" s="2">
        <v>347</v>
      </c>
      <c r="H52" s="2">
        <v>220</v>
      </c>
      <c r="I52" s="2">
        <v>290</v>
      </c>
      <c r="J52" s="2"/>
      <c r="K52" s="2">
        <v>380</v>
      </c>
      <c r="L52" s="2">
        <v>240</v>
      </c>
      <c r="M52" s="2">
        <v>346</v>
      </c>
    </row>
    <row r="53" spans="2:14" ht="15.75" x14ac:dyDescent="0.25">
      <c r="B53" s="3" t="s">
        <v>65</v>
      </c>
      <c r="C53" s="15">
        <v>285</v>
      </c>
      <c r="D53" s="35">
        <f>C53*$C$1</f>
        <v>550.04999999999995</v>
      </c>
      <c r="E53" s="29">
        <f t="shared" si="6"/>
        <v>394.5</v>
      </c>
      <c r="F53" s="2">
        <v>400</v>
      </c>
      <c r="H53" s="2">
        <v>340</v>
      </c>
      <c r="I53" s="2">
        <v>440</v>
      </c>
      <c r="J53" s="2"/>
      <c r="K53" s="2">
        <v>380</v>
      </c>
      <c r="L53" s="2">
        <v>420</v>
      </c>
      <c r="M53" s="2">
        <v>387</v>
      </c>
    </row>
    <row r="54" spans="2:14" ht="15.75" x14ac:dyDescent="0.25">
      <c r="B54" s="3"/>
      <c r="C54" s="15"/>
      <c r="E54" s="29"/>
      <c r="J54" s="2"/>
      <c r="K54" s="2"/>
    </row>
    <row r="55" spans="2:14" ht="15.75" x14ac:dyDescent="0.25">
      <c r="B55" s="6" t="s">
        <v>25</v>
      </c>
      <c r="C55" s="15"/>
      <c r="E55" s="29"/>
      <c r="J55" s="2"/>
      <c r="K55" s="2"/>
    </row>
    <row r="56" spans="2:14" ht="15.75" x14ac:dyDescent="0.25">
      <c r="B56" s="3" t="s">
        <v>6</v>
      </c>
      <c r="C56" s="15">
        <v>30</v>
      </c>
      <c r="D56" s="2">
        <f>C56*$C$1</f>
        <v>57.9</v>
      </c>
      <c r="E56" s="29">
        <f t="shared" ref="E56" si="7">SUM(F56:N56)/COUNT(F56:N56)</f>
        <v>59.888888888888886</v>
      </c>
      <c r="F56" s="2">
        <v>64</v>
      </c>
      <c r="G56" s="2">
        <v>60</v>
      </c>
      <c r="H56" s="2">
        <v>60</v>
      </c>
      <c r="I56" s="2">
        <v>65</v>
      </c>
      <c r="J56" s="2">
        <v>62</v>
      </c>
      <c r="K56" s="2">
        <v>60</v>
      </c>
      <c r="L56" s="2">
        <v>50</v>
      </c>
      <c r="M56" s="2">
        <v>60</v>
      </c>
      <c r="N56" s="2">
        <v>58</v>
      </c>
    </row>
    <row r="57" spans="2:14" ht="15.75" x14ac:dyDescent="0.25">
      <c r="B57" s="3"/>
      <c r="C57" s="15"/>
      <c r="E57" s="29"/>
      <c r="J57" s="2"/>
      <c r="K57" s="2"/>
    </row>
    <row r="58" spans="2:14" ht="15.75" x14ac:dyDescent="0.25">
      <c r="B58" s="6" t="s">
        <v>31</v>
      </c>
      <c r="C58" s="15"/>
      <c r="E58" s="29"/>
      <c r="J58" s="2"/>
      <c r="K58" s="2"/>
    </row>
    <row r="59" spans="2:14" ht="15.75" x14ac:dyDescent="0.25">
      <c r="B59" s="3" t="s">
        <v>66</v>
      </c>
      <c r="C59" s="15">
        <v>168</v>
      </c>
      <c r="D59" s="2">
        <f>C59*$C$1</f>
        <v>324.24</v>
      </c>
      <c r="E59" s="29">
        <f t="shared" ref="E59:E60" si="8">SUM(F59:N59)/COUNT(F59:N59)</f>
        <v>314.60000000000002</v>
      </c>
      <c r="F59" s="2">
        <v>266</v>
      </c>
      <c r="G59" s="2">
        <v>311</v>
      </c>
      <c r="I59" s="2">
        <v>295</v>
      </c>
      <c r="J59" s="2">
        <v>490</v>
      </c>
      <c r="K59" s="2"/>
      <c r="M59" s="2">
        <v>211</v>
      </c>
    </row>
    <row r="60" spans="2:14" ht="15.75" x14ac:dyDescent="0.25">
      <c r="B60" s="3" t="s">
        <v>7</v>
      </c>
      <c r="C60" s="15">
        <v>159</v>
      </c>
      <c r="D60" s="2">
        <f>C60*$C$1</f>
        <v>306.87</v>
      </c>
      <c r="E60" s="29">
        <f t="shared" si="8"/>
        <v>243.25</v>
      </c>
      <c r="F60" s="2">
        <v>266</v>
      </c>
      <c r="G60" s="2">
        <v>232</v>
      </c>
      <c r="I60" s="2">
        <v>200</v>
      </c>
      <c r="J60" s="2">
        <v>275</v>
      </c>
      <c r="K60" s="2"/>
    </row>
    <row r="61" spans="2:14" ht="15.75" x14ac:dyDescent="0.25">
      <c r="B61" s="3"/>
      <c r="C61" s="15"/>
      <c r="E61" s="29"/>
      <c r="J61" s="2"/>
      <c r="K61" s="2"/>
    </row>
    <row r="62" spans="2:14" ht="15.75" x14ac:dyDescent="0.25">
      <c r="B62" s="6" t="s">
        <v>26</v>
      </c>
      <c r="C62" s="15"/>
      <c r="E62" s="29"/>
      <c r="J62" s="2"/>
      <c r="K62" s="2"/>
    </row>
    <row r="63" spans="2:14" ht="15.75" x14ac:dyDescent="0.25">
      <c r="B63" s="3" t="s">
        <v>8</v>
      </c>
      <c r="C63" s="15">
        <v>194</v>
      </c>
      <c r="D63" s="35">
        <f>C63*$C$1</f>
        <v>374.42</v>
      </c>
      <c r="E63" s="29">
        <f t="shared" ref="E63:E64" si="9">SUM(F63:N63)/COUNT(F63:N63)</f>
        <v>211.5</v>
      </c>
      <c r="F63" s="2">
        <v>200</v>
      </c>
      <c r="I63" s="2">
        <v>234</v>
      </c>
      <c r="J63" s="2">
        <v>216</v>
      </c>
      <c r="K63" s="2">
        <v>250</v>
      </c>
      <c r="L63" s="2">
        <v>149</v>
      </c>
      <c r="M63" s="2">
        <v>220</v>
      </c>
    </row>
    <row r="64" spans="2:14" ht="15.75" x14ac:dyDescent="0.25">
      <c r="B64" s="3" t="s">
        <v>9</v>
      </c>
      <c r="C64" s="15">
        <v>55</v>
      </c>
      <c r="D64" s="2">
        <f>C64*$C$1</f>
        <v>106.14999999999999</v>
      </c>
      <c r="E64" s="36">
        <f t="shared" si="9"/>
        <v>355.5</v>
      </c>
      <c r="F64" s="2">
        <v>260</v>
      </c>
      <c r="H64" s="2">
        <v>292</v>
      </c>
      <c r="I64" s="2">
        <v>520</v>
      </c>
      <c r="J64" s="2">
        <v>405</v>
      </c>
      <c r="K64" s="2">
        <v>405</v>
      </c>
      <c r="M64" s="2">
        <v>251</v>
      </c>
    </row>
    <row r="65" spans="2:13" ht="15.75" x14ac:dyDescent="0.25">
      <c r="B65" s="3"/>
      <c r="C65" s="15"/>
      <c r="E65" s="29"/>
      <c r="J65" s="2"/>
      <c r="K65" s="2"/>
    </row>
    <row r="66" spans="2:13" ht="15.75" x14ac:dyDescent="0.25">
      <c r="B66" s="6" t="s">
        <v>27</v>
      </c>
      <c r="C66" s="15"/>
      <c r="E66" s="29"/>
      <c r="J66" s="22"/>
      <c r="K66" s="22"/>
    </row>
    <row r="67" spans="2:13" ht="15.75" x14ac:dyDescent="0.25">
      <c r="B67" s="3" t="s">
        <v>12</v>
      </c>
      <c r="C67" s="15">
        <v>45</v>
      </c>
      <c r="D67" s="2">
        <f>C67*$C$1</f>
        <v>86.85</v>
      </c>
      <c r="E67" s="29">
        <f t="shared" ref="E67" si="10">SUM(F67:N67)/COUNT(F67:N67)</f>
        <v>84</v>
      </c>
      <c r="F67" s="2">
        <v>86</v>
      </c>
      <c r="G67" s="2">
        <v>90</v>
      </c>
      <c r="I67" s="2">
        <v>64</v>
      </c>
      <c r="J67" s="26">
        <v>75</v>
      </c>
      <c r="K67" s="21">
        <v>120</v>
      </c>
      <c r="L67" s="2">
        <v>69</v>
      </c>
      <c r="M67" s="2">
        <v>84</v>
      </c>
    </row>
    <row r="68" spans="2:13" ht="15.75" x14ac:dyDescent="0.25">
      <c r="B68" s="3"/>
      <c r="C68" s="15"/>
      <c r="E68" s="29"/>
      <c r="J68" s="26"/>
      <c r="K68" s="21"/>
    </row>
    <row r="69" spans="2:13" ht="15.75" x14ac:dyDescent="0.25">
      <c r="B69" s="6" t="s">
        <v>32</v>
      </c>
      <c r="C69" s="15"/>
      <c r="E69" s="29"/>
      <c r="J69" s="22"/>
      <c r="K69" s="22"/>
    </row>
    <row r="70" spans="2:13" ht="15.75" x14ac:dyDescent="0.25">
      <c r="B70" s="3" t="s">
        <v>11</v>
      </c>
      <c r="C70" s="15">
        <v>39</v>
      </c>
      <c r="D70" s="2">
        <f>C70*$C$1</f>
        <v>75.27</v>
      </c>
      <c r="E70" s="36">
        <f t="shared" ref="E70:E71" si="11">SUM(F70:N70)/COUNT(F70:N70)</f>
        <v>106</v>
      </c>
      <c r="I70" s="2">
        <v>93</v>
      </c>
      <c r="J70" s="26">
        <v>145</v>
      </c>
      <c r="K70" s="21"/>
      <c r="L70" s="2">
        <v>80</v>
      </c>
    </row>
    <row r="71" spans="2:13" ht="15.75" x14ac:dyDescent="0.25">
      <c r="B71" s="3" t="s">
        <v>38</v>
      </c>
      <c r="C71" s="15">
        <v>56</v>
      </c>
      <c r="D71" s="35">
        <f>C71*$C$1</f>
        <v>108.08</v>
      </c>
      <c r="E71" s="29">
        <f t="shared" si="11"/>
        <v>64.599999999999994</v>
      </c>
      <c r="F71" s="2">
        <v>61</v>
      </c>
      <c r="I71" s="2">
        <v>64</v>
      </c>
      <c r="J71" s="26">
        <v>73</v>
      </c>
      <c r="K71" s="21"/>
      <c r="L71" s="2">
        <v>50</v>
      </c>
      <c r="M71" s="2">
        <v>75</v>
      </c>
    </row>
    <row r="72" spans="2:13" x14ac:dyDescent="0.25">
      <c r="C72" s="15"/>
      <c r="E72" s="29"/>
    </row>
    <row r="73" spans="2:13" ht="15.75" x14ac:dyDescent="0.25">
      <c r="B73" s="11" t="s">
        <v>33</v>
      </c>
      <c r="C73" s="15"/>
      <c r="E73" s="29"/>
      <c r="J73" s="17"/>
      <c r="K73" s="14"/>
    </row>
    <row r="74" spans="2:13" ht="15.75" x14ac:dyDescent="0.25">
      <c r="B74" s="10" t="s">
        <v>43</v>
      </c>
      <c r="C74" s="15">
        <v>34</v>
      </c>
      <c r="D74" s="35">
        <f>C74*$C$1</f>
        <v>65.62</v>
      </c>
      <c r="E74" s="29">
        <f t="shared" ref="E74" si="12">SUM(F74:N74)/COUNT(F74:N74)</f>
        <v>31.8</v>
      </c>
      <c r="F74" s="2">
        <v>32</v>
      </c>
      <c r="I74" s="2">
        <v>31</v>
      </c>
      <c r="J74" s="27"/>
      <c r="K74" s="23">
        <v>32</v>
      </c>
      <c r="L74" s="2">
        <v>34</v>
      </c>
      <c r="M74" s="2">
        <v>30</v>
      </c>
    </row>
    <row r="75" spans="2:13" x14ac:dyDescent="0.25">
      <c r="C75" s="15"/>
    </row>
    <row r="76" spans="2:13" ht="15.75" x14ac:dyDescent="0.25">
      <c r="B76" s="30" t="s">
        <v>50</v>
      </c>
      <c r="C76" s="31">
        <f>SUM(C6:C74)</f>
        <v>2736.5</v>
      </c>
      <c r="D76" s="31">
        <f t="shared" ref="D76:E76" si="13">SUM(D6:D74)</f>
        <v>5281.4449999999997</v>
      </c>
      <c r="E76" s="31">
        <f t="shared" si="13"/>
        <v>5695.7750000000015</v>
      </c>
    </row>
    <row r="77" spans="2:13" x14ac:dyDescent="0.25">
      <c r="C77" s="15"/>
    </row>
    <row r="78" spans="2:13" x14ac:dyDescent="0.25">
      <c r="C78" s="15"/>
    </row>
    <row r="79" spans="2:13" x14ac:dyDescent="0.25">
      <c r="C79" s="15"/>
    </row>
    <row r="80" spans="2:1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</sheetData>
  <mergeCells count="12">
    <mergeCell ref="C4:D4"/>
    <mergeCell ref="B4:B5"/>
    <mergeCell ref="E4:E5"/>
    <mergeCell ref="N4:N5"/>
    <mergeCell ref="L4:L5"/>
    <mergeCell ref="K4:K5"/>
    <mergeCell ref="J4:J5"/>
    <mergeCell ref="I4:I5"/>
    <mergeCell ref="H4:H5"/>
    <mergeCell ref="G4:G5"/>
    <mergeCell ref="M4:M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2015-02-18T09:01:18Z</dcterms:modified>
</cp:coreProperties>
</file>