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Takioki\2_Готовые к наполнению\2-Калории\230 кфс калорийность блюд\"/>
    </mc:Choice>
  </mc:AlternateContent>
  <bookViews>
    <workbookView xWindow="0" yWindow="0" windowWidth="20490" windowHeight="7755"/>
  </bookViews>
  <sheets>
    <sheet name="Сайт_рус" sheetId="10" r:id="rId1"/>
  </sheets>
  <definedNames>
    <definedName name="_xlnm._FilterDatabase" localSheetId="0" hidden="1">Сайт_рус!$B$1:$B$238</definedName>
  </definedNames>
  <calcPr calcId="152511" refMode="R1C1"/>
</workbook>
</file>

<file path=xl/calcChain.xml><?xml version="1.0" encoding="utf-8"?>
<calcChain xmlns="http://schemas.openxmlformats.org/spreadsheetml/2006/main">
  <c r="J40" i="10" l="1"/>
  <c r="G4" i="10"/>
  <c r="H4" i="10"/>
  <c r="I4" i="10"/>
  <c r="C5" i="10"/>
  <c r="C6" i="10" s="1"/>
  <c r="D5" i="10"/>
  <c r="D6" i="10" s="1"/>
  <c r="E5" i="10"/>
  <c r="E6" i="10" s="1"/>
  <c r="F5" i="10"/>
  <c r="F6" i="10" s="1"/>
  <c r="G21" i="10"/>
  <c r="H21" i="10"/>
  <c r="I21" i="10"/>
  <c r="G24" i="10"/>
  <c r="H24" i="10"/>
  <c r="I24" i="10"/>
  <c r="G25" i="10"/>
  <c r="H25" i="10"/>
  <c r="I25" i="10"/>
  <c r="G26" i="10"/>
  <c r="H26" i="10"/>
  <c r="I26" i="10"/>
  <c r="G27" i="10"/>
  <c r="H27" i="10"/>
  <c r="I27" i="10"/>
  <c r="G38" i="10"/>
  <c r="H38" i="10"/>
  <c r="I38" i="10"/>
  <c r="G39" i="10"/>
  <c r="H39" i="10"/>
  <c r="I39" i="10"/>
  <c r="G40" i="10"/>
  <c r="H40" i="10"/>
  <c r="I40" i="10"/>
  <c r="G41" i="10"/>
  <c r="H41" i="10"/>
  <c r="I41" i="10"/>
  <c r="G42" i="10"/>
  <c r="H42" i="10"/>
  <c r="I42" i="10"/>
  <c r="G45" i="10"/>
  <c r="H45" i="10"/>
  <c r="I45" i="10"/>
  <c r="G46" i="10"/>
  <c r="H46" i="10"/>
  <c r="I46" i="10"/>
  <c r="G47" i="10"/>
  <c r="H47" i="10"/>
  <c r="I47" i="10"/>
  <c r="G48" i="10"/>
  <c r="H48" i="10"/>
  <c r="I48" i="10"/>
  <c r="G49" i="10"/>
  <c r="H49" i="10"/>
  <c r="I49" i="10"/>
  <c r="G50" i="10"/>
  <c r="H50" i="10"/>
  <c r="I50" i="10"/>
  <c r="G51" i="10"/>
  <c r="H51" i="10"/>
  <c r="I51" i="10"/>
  <c r="G52" i="10"/>
  <c r="H52" i="10"/>
  <c r="I52" i="10"/>
  <c r="G53" i="10"/>
  <c r="H53" i="10"/>
  <c r="I53" i="10"/>
  <c r="G56" i="10"/>
  <c r="H56" i="10"/>
  <c r="I56" i="10"/>
  <c r="G57" i="10"/>
  <c r="H57" i="10"/>
  <c r="I57" i="10"/>
  <c r="G58" i="10"/>
  <c r="H58" i="10"/>
  <c r="I58" i="10"/>
  <c r="G59" i="10"/>
  <c r="H59" i="10"/>
  <c r="I59" i="10"/>
  <c r="G60" i="10"/>
  <c r="H60" i="10"/>
  <c r="I60" i="10"/>
  <c r="G61" i="10"/>
  <c r="H61" i="10"/>
  <c r="I61" i="10"/>
  <c r="G64" i="10"/>
  <c r="H64" i="10"/>
  <c r="I64" i="10"/>
  <c r="G67" i="10"/>
  <c r="H67" i="10"/>
  <c r="I67" i="10"/>
  <c r="G68" i="10"/>
  <c r="H68" i="10"/>
  <c r="I68" i="10"/>
  <c r="G69" i="10"/>
  <c r="H69" i="10"/>
  <c r="I69" i="10"/>
  <c r="G70" i="10"/>
  <c r="H70" i="10"/>
  <c r="I70" i="10"/>
  <c r="G73" i="10"/>
  <c r="H73" i="10"/>
  <c r="I73" i="10"/>
  <c r="G74" i="10"/>
  <c r="H74" i="10"/>
  <c r="I74" i="10"/>
  <c r="G75" i="10"/>
  <c r="H75" i="10"/>
  <c r="I75" i="10"/>
  <c r="G76" i="10"/>
  <c r="H76" i="10"/>
  <c r="I76" i="10"/>
  <c r="G77" i="10"/>
  <c r="H77" i="10"/>
  <c r="I77" i="10"/>
  <c r="G78" i="10"/>
  <c r="H78" i="10"/>
  <c r="I78" i="10"/>
  <c r="G79" i="10"/>
  <c r="H79" i="10"/>
  <c r="I79" i="10"/>
  <c r="G80" i="10"/>
  <c r="H80" i="10"/>
  <c r="I80" i="10"/>
  <c r="G81" i="10"/>
  <c r="H81" i="10"/>
  <c r="I81" i="10"/>
  <c r="G82" i="10"/>
  <c r="H82" i="10"/>
  <c r="I82" i="10"/>
  <c r="G83" i="10"/>
  <c r="H83" i="10"/>
  <c r="I83" i="10"/>
  <c r="G84" i="10"/>
  <c r="H84" i="10"/>
  <c r="I84" i="10"/>
  <c r="G85" i="10"/>
  <c r="H85" i="10"/>
  <c r="I85" i="10"/>
  <c r="G86" i="10"/>
  <c r="H86" i="10"/>
  <c r="I86" i="10"/>
  <c r="G87" i="10"/>
  <c r="H87" i="10"/>
  <c r="I87" i="10"/>
  <c r="G88" i="10"/>
  <c r="H88" i="10"/>
  <c r="I88" i="10"/>
  <c r="G89" i="10"/>
  <c r="H89" i="10"/>
  <c r="I89" i="10"/>
  <c r="G90" i="10"/>
  <c r="H90" i="10"/>
  <c r="I90" i="10"/>
  <c r="G91" i="10"/>
  <c r="H91" i="10"/>
  <c r="I91" i="10"/>
  <c r="G92" i="10"/>
  <c r="H92" i="10"/>
  <c r="I92" i="10"/>
  <c r="G93" i="10"/>
  <c r="H93" i="10"/>
  <c r="I93" i="10"/>
  <c r="G94" i="10"/>
  <c r="H94" i="10"/>
  <c r="I94" i="10"/>
  <c r="G95" i="10"/>
  <c r="H95" i="10"/>
  <c r="I95" i="10"/>
  <c r="G96" i="10"/>
  <c r="H96" i="10"/>
  <c r="I96" i="10"/>
  <c r="G102" i="10"/>
  <c r="H102" i="10"/>
  <c r="I102" i="10"/>
  <c r="G103" i="10"/>
  <c r="H103" i="10"/>
  <c r="I103" i="10"/>
  <c r="G104" i="10"/>
  <c r="H104" i="10"/>
  <c r="I104" i="10"/>
  <c r="G107" i="10"/>
  <c r="H107" i="10"/>
  <c r="I107" i="10"/>
  <c r="G108" i="10"/>
  <c r="H108" i="10"/>
  <c r="I108" i="10"/>
  <c r="G109" i="10"/>
  <c r="H109" i="10"/>
  <c r="I109" i="10"/>
  <c r="G110" i="10"/>
  <c r="H110" i="10"/>
  <c r="I110" i="10"/>
  <c r="G111" i="10"/>
  <c r="H111" i="10"/>
  <c r="I111" i="10"/>
  <c r="G112" i="10"/>
  <c r="H112" i="10"/>
  <c r="I112" i="10"/>
  <c r="G113" i="10"/>
  <c r="H113" i="10"/>
  <c r="I113" i="10"/>
  <c r="G114" i="10"/>
  <c r="H114" i="10"/>
  <c r="I114" i="10"/>
  <c r="G115" i="10"/>
  <c r="H115" i="10"/>
  <c r="I115" i="10"/>
  <c r="G116" i="10"/>
  <c r="H116" i="10"/>
  <c r="I116" i="10"/>
  <c r="G117" i="10"/>
  <c r="H117" i="10"/>
  <c r="I117" i="10"/>
  <c r="G118" i="10"/>
  <c r="H118" i="10"/>
  <c r="I118" i="10"/>
  <c r="G121" i="10"/>
  <c r="H121" i="10"/>
  <c r="I121" i="10"/>
  <c r="G122" i="10"/>
  <c r="H122" i="10"/>
  <c r="I122" i="10"/>
  <c r="G123" i="10"/>
  <c r="H123" i="10"/>
  <c r="I123" i="10"/>
  <c r="G124" i="10"/>
  <c r="H124" i="10"/>
  <c r="I124" i="10"/>
  <c r="G125" i="10"/>
  <c r="H125" i="10"/>
  <c r="I125" i="10"/>
  <c r="G126" i="10"/>
  <c r="H126" i="10"/>
  <c r="I126" i="10"/>
  <c r="G127" i="10"/>
  <c r="H127" i="10"/>
  <c r="I127" i="10"/>
  <c r="G128" i="10"/>
  <c r="H128" i="10"/>
  <c r="I128" i="10"/>
  <c r="G129" i="10"/>
  <c r="H129" i="10"/>
  <c r="I129" i="10"/>
  <c r="G130" i="10"/>
  <c r="H130" i="10"/>
  <c r="I130" i="10"/>
  <c r="G133" i="10"/>
  <c r="H133" i="10"/>
  <c r="I133" i="10"/>
  <c r="G134" i="10"/>
  <c r="H134" i="10"/>
  <c r="I134" i="10"/>
  <c r="G135" i="10"/>
  <c r="H135" i="10"/>
  <c r="I135" i="10"/>
  <c r="G136" i="10"/>
  <c r="H136" i="10"/>
  <c r="I136" i="10"/>
  <c r="G139" i="10"/>
  <c r="H139" i="10"/>
  <c r="I139" i="10"/>
  <c r="G140" i="10"/>
  <c r="H140" i="10"/>
  <c r="I140" i="10"/>
  <c r="G141" i="10"/>
  <c r="H141" i="10"/>
  <c r="I141" i="10"/>
  <c r="G142" i="10"/>
  <c r="H142" i="10"/>
  <c r="I142" i="10"/>
  <c r="G143" i="10"/>
  <c r="H143" i="10"/>
  <c r="I143" i="10"/>
  <c r="G144" i="10"/>
  <c r="H144" i="10"/>
  <c r="I144" i="10"/>
  <c r="G145" i="10"/>
  <c r="H145" i="10"/>
  <c r="I145" i="10"/>
  <c r="G146" i="10"/>
  <c r="H146" i="10"/>
  <c r="I146" i="10"/>
  <c r="G147" i="10"/>
  <c r="H147" i="10"/>
  <c r="I147" i="10"/>
  <c r="G148" i="10"/>
  <c r="H148" i="10"/>
  <c r="I148" i="10"/>
  <c r="G149" i="10"/>
  <c r="H149" i="10"/>
  <c r="I149" i="10"/>
  <c r="G150" i="10"/>
  <c r="H150" i="10"/>
  <c r="I150" i="10"/>
  <c r="G151" i="10"/>
  <c r="H151" i="10"/>
  <c r="I151" i="10"/>
  <c r="G152" i="10"/>
  <c r="H152" i="10"/>
  <c r="I152" i="10"/>
  <c r="G153" i="10"/>
  <c r="H153" i="10"/>
  <c r="I153" i="10"/>
  <c r="G154" i="10"/>
  <c r="H154" i="10"/>
  <c r="I154" i="10"/>
  <c r="G157" i="10"/>
  <c r="H157" i="10"/>
  <c r="I157" i="10"/>
  <c r="G158" i="10"/>
  <c r="H158" i="10"/>
  <c r="I158" i="10"/>
  <c r="G159" i="10"/>
  <c r="H159" i="10"/>
  <c r="I159" i="10"/>
  <c r="G160" i="10"/>
  <c r="H160" i="10"/>
  <c r="I160" i="10"/>
  <c r="G161" i="10"/>
  <c r="H161" i="10"/>
  <c r="I161" i="10"/>
  <c r="G162" i="10"/>
  <c r="H162" i="10"/>
  <c r="I162" i="10"/>
  <c r="G163" i="10"/>
  <c r="H163" i="10"/>
  <c r="I163" i="10"/>
  <c r="G166" i="10"/>
  <c r="H166" i="10"/>
  <c r="I166" i="10"/>
  <c r="G167" i="10"/>
  <c r="H167" i="10"/>
  <c r="I167" i="10"/>
  <c r="G168" i="10"/>
  <c r="H168" i="10"/>
  <c r="I168" i="10"/>
  <c r="G169" i="10"/>
  <c r="H169" i="10"/>
  <c r="I169" i="10"/>
  <c r="G170" i="10"/>
  <c r="H170" i="10"/>
  <c r="I170" i="10"/>
  <c r="G171" i="10"/>
  <c r="H171" i="10"/>
  <c r="I171" i="10"/>
  <c r="G172" i="10"/>
  <c r="H172" i="10"/>
  <c r="I172" i="10"/>
  <c r="G173" i="10"/>
  <c r="H173" i="10"/>
  <c r="I173" i="10"/>
  <c r="G174" i="10"/>
  <c r="H174" i="10"/>
  <c r="I174" i="10"/>
  <c r="G175" i="10"/>
  <c r="H175" i="10"/>
  <c r="I175" i="10"/>
  <c r="G176" i="10"/>
  <c r="H176" i="10"/>
  <c r="I176" i="10"/>
  <c r="G177" i="10"/>
  <c r="H177" i="10"/>
  <c r="I177" i="10"/>
  <c r="J175" i="10" l="1"/>
  <c r="J176" i="10"/>
  <c r="J177" i="10"/>
  <c r="J172" i="10"/>
  <c r="J153" i="10"/>
  <c r="J154" i="10"/>
  <c r="J135" i="10"/>
  <c r="J136" i="10"/>
  <c r="J102" i="10"/>
  <c r="J103" i="10"/>
  <c r="J104" i="10"/>
  <c r="J42" i="10" l="1"/>
  <c r="J41" i="10" l="1"/>
  <c r="J39" i="10"/>
  <c r="J38" i="10"/>
  <c r="B19" i="10"/>
  <c r="B18" i="10"/>
  <c r="B16" i="10"/>
  <c r="B15" i="10"/>
  <c r="B10" i="10"/>
  <c r="B11" i="10"/>
  <c r="H11" i="10" l="1"/>
  <c r="I11" i="10"/>
  <c r="G11" i="10"/>
  <c r="I18" i="10"/>
  <c r="G18" i="10"/>
  <c r="H18" i="10"/>
  <c r="G10" i="10"/>
  <c r="H10" i="10"/>
  <c r="I10" i="10"/>
  <c r="G19" i="10"/>
  <c r="H19" i="10"/>
  <c r="I19" i="10"/>
  <c r="G15" i="10"/>
  <c r="H15" i="10"/>
  <c r="I15" i="10"/>
  <c r="G16" i="10"/>
  <c r="H16" i="10"/>
  <c r="I16" i="10"/>
  <c r="J21" i="10"/>
  <c r="J27" i="10" l="1"/>
  <c r="J53" i="10"/>
  <c r="J166" i="10" l="1"/>
  <c r="J167" i="10"/>
  <c r="J168" i="10"/>
  <c r="J169" i="10"/>
  <c r="J170" i="10"/>
  <c r="J171" i="10"/>
  <c r="J173" i="10"/>
  <c r="J174" i="10"/>
  <c r="J162" i="10"/>
  <c r="J163" i="10"/>
  <c r="J94" i="10"/>
  <c r="J96" i="10"/>
  <c r="J26" i="10"/>
  <c r="J25" i="10"/>
  <c r="J24" i="10"/>
  <c r="J95" i="10"/>
  <c r="J93" i="10"/>
  <c r="J161" i="10"/>
  <c r="J158" i="10"/>
  <c r="J143" i="10"/>
  <c r="J140" i="10"/>
  <c r="J139" i="10"/>
  <c r="J127" i="10"/>
  <c r="J110" i="10"/>
  <c r="J108" i="10"/>
  <c r="J64" i="10"/>
  <c r="J160" i="10"/>
  <c r="J159" i="10"/>
  <c r="J157" i="10"/>
  <c r="J152" i="10"/>
  <c r="J151" i="10"/>
  <c r="J150" i="10"/>
  <c r="J149" i="10"/>
  <c r="J148" i="10"/>
  <c r="J147" i="10"/>
  <c r="J146" i="10"/>
  <c r="J145" i="10"/>
  <c r="J144" i="10"/>
  <c r="J142" i="10"/>
  <c r="J141" i="10"/>
  <c r="J134" i="10"/>
  <c r="J133" i="10"/>
  <c r="J126" i="10"/>
  <c r="J128" i="10"/>
  <c r="J129" i="10"/>
  <c r="J130" i="10"/>
  <c r="J125" i="10"/>
  <c r="J124" i="10"/>
  <c r="J123" i="10"/>
  <c r="J122" i="10"/>
  <c r="J121" i="10"/>
  <c r="J118" i="10"/>
  <c r="J117" i="10"/>
  <c r="J116" i="10"/>
  <c r="J115" i="10"/>
  <c r="J114" i="10"/>
  <c r="J113" i="10"/>
  <c r="J112" i="10"/>
  <c r="J111" i="10"/>
  <c r="J109" i="10"/>
  <c r="J107" i="10"/>
  <c r="J92" i="10"/>
  <c r="J91" i="10"/>
  <c r="J90" i="10"/>
  <c r="J89" i="10"/>
  <c r="J88" i="10"/>
  <c r="J87" i="10"/>
  <c r="J86" i="10"/>
  <c r="J85" i="10"/>
  <c r="J81" i="10"/>
  <c r="J82" i="10"/>
  <c r="J83" i="10"/>
  <c r="J84" i="10"/>
  <c r="J78" i="10"/>
  <c r="J79" i="10"/>
  <c r="J80" i="10"/>
  <c r="J77" i="10"/>
  <c r="J76" i="10"/>
  <c r="J75" i="10"/>
  <c r="J74" i="10"/>
  <c r="J73" i="10"/>
  <c r="J70" i="10"/>
  <c r="J69" i="10"/>
  <c r="J68" i="10"/>
  <c r="J61" i="10"/>
  <c r="J60" i="10"/>
  <c r="J59" i="10"/>
  <c r="J58" i="10"/>
  <c r="J57" i="10"/>
  <c r="J56" i="10"/>
  <c r="J52" i="10"/>
  <c r="J51" i="10"/>
  <c r="J50" i="10"/>
  <c r="J49" i="10"/>
  <c r="J48" i="10"/>
  <c r="J47" i="10"/>
  <c r="J46" i="10"/>
  <c r="J45" i="10"/>
  <c r="J67" i="10"/>
  <c r="B17" i="10"/>
  <c r="B14" i="10"/>
  <c r="J10" i="10"/>
  <c r="B9" i="10"/>
  <c r="J4" i="10"/>
  <c r="B6" i="10"/>
  <c r="B5" i="10"/>
  <c r="J18" i="10"/>
  <c r="J15" i="10"/>
  <c r="I6" i="10" l="1"/>
  <c r="G6" i="10"/>
  <c r="H6" i="10"/>
  <c r="J14" i="10"/>
  <c r="I14" i="10"/>
  <c r="G14" i="10"/>
  <c r="H14" i="10"/>
  <c r="H17" i="10"/>
  <c r="I17" i="10"/>
  <c r="G17" i="10"/>
  <c r="G9" i="10"/>
  <c r="H9" i="10"/>
  <c r="I9" i="10"/>
  <c r="H5" i="10"/>
  <c r="I5" i="10"/>
  <c r="G5" i="10"/>
  <c r="J19" i="10"/>
  <c r="J6" i="10"/>
  <c r="J11" i="10"/>
  <c r="J9" i="10"/>
  <c r="J16" i="10"/>
  <c r="J5" i="10"/>
  <c r="J17" i="10"/>
</calcChain>
</file>

<file path=xl/sharedStrings.xml><?xml version="1.0" encoding="utf-8"?>
<sst xmlns="http://schemas.openxmlformats.org/spreadsheetml/2006/main" count="173" uniqueCount="170">
  <si>
    <t>САЛАТЫ</t>
  </si>
  <si>
    <t>ХОЛОДНЫЕ НАПИТКИ</t>
  </si>
  <si>
    <t>ГОРЯЧИЕ НАПИТКИ</t>
  </si>
  <si>
    <t>ПИВО</t>
  </si>
  <si>
    <t>МОРОЖЕНОЕ</t>
  </si>
  <si>
    <t>ДЕСЕРТЫ</t>
  </si>
  <si>
    <t>ГАРНИРЫ</t>
  </si>
  <si>
    <t>КУРИЦА</t>
  </si>
  <si>
    <t xml:space="preserve">БАСКЕТ </t>
  </si>
  <si>
    <t>СТРИПСЫ ИЗ КУРИНОГО ФИЛЕ</t>
  </si>
  <si>
    <t>САНДВИЧИ В БУЛОЧКАХ</t>
  </si>
  <si>
    <t>САНДВИЧИ В ЛЕПЕШКАХ</t>
  </si>
  <si>
    <t>КОФЕ С СИРОПАМИ</t>
  </si>
  <si>
    <t>Наименование блюда</t>
  </si>
  <si>
    <t>В блюде</t>
  </si>
  <si>
    <t>Белок (г)</t>
  </si>
  <si>
    <t>Жир (г)</t>
  </si>
  <si>
    <t>Углеводы (г)</t>
  </si>
  <si>
    <t>Энергетическая ценность (ккал)</t>
  </si>
  <si>
    <t>1 КУСОК</t>
  </si>
  <si>
    <t>2 КУСКА</t>
  </si>
  <si>
    <t>3 КУСКА</t>
  </si>
  <si>
    <t>3 КРЫЛЫШКА</t>
  </si>
  <si>
    <t>3 СТРИПСА оригинальные</t>
  </si>
  <si>
    <t>БАСКЕТ 25 КРЫЛЬЕВ</t>
  </si>
  <si>
    <t>3 СТРИПСА острые</t>
  </si>
  <si>
    <t>ПАНИНИ</t>
  </si>
  <si>
    <t>АЙ-ТВИСТЕР ЧИЗ</t>
  </si>
  <si>
    <r>
      <t>ТВИСТЕР ИЗ ТОСТЕРА ВЕДЖИ</t>
    </r>
    <r>
      <rPr>
        <b/>
        <sz val="7"/>
        <rFont val="OfficinaSansCTT"/>
      </rPr>
      <t/>
    </r>
  </si>
  <si>
    <t>КАРТОФЕЛЬ ФРИ МАЛ.</t>
  </si>
  <si>
    <t>КАРТОФЕЛЬ ФРИ СТАНД.</t>
  </si>
  <si>
    <t>БАСКЕТ ФРИ</t>
  </si>
  <si>
    <t>КАРТОФЕЛЬНЫЕ КРАНЧИ ФРИ</t>
  </si>
  <si>
    <t>ПЕПСИ-КОЛА дет.</t>
  </si>
  <si>
    <t>ПЕПСИ-КОЛА мал.</t>
  </si>
  <si>
    <t>ПЕПСИ-КОЛА станд.</t>
  </si>
  <si>
    <t>ПЕПСИ-КОЛА бол.</t>
  </si>
  <si>
    <t>ПЕПСИ ЛАЙТ  мал.</t>
  </si>
  <si>
    <t>ПЕПСИ ЛАЙТ станд.</t>
  </si>
  <si>
    <t>ПЕПСИ ЛАЙТ бол.</t>
  </si>
  <si>
    <t>МАУНТИН ДЬЮ  дет.</t>
  </si>
  <si>
    <t>МАУНТИН ДЬЮ станд.</t>
  </si>
  <si>
    <t>МАУНТИН ДЬЮ  бол.</t>
  </si>
  <si>
    <t>МАУНТИН ДЬЮ мал.</t>
  </si>
  <si>
    <t>СЭВЕН-АП  дет.</t>
  </si>
  <si>
    <t>СЭВЕН-АП мал.</t>
  </si>
  <si>
    <t>СЭВЕН-АП станд.</t>
  </si>
  <si>
    <t>СЭВЕН-АП бол.</t>
  </si>
  <si>
    <t>МИРИНДА  дет.</t>
  </si>
  <si>
    <t>МИРИНДА мал.</t>
  </si>
  <si>
    <t>МИРИНДА станд.</t>
  </si>
  <si>
    <t>МИРИНДА бол.</t>
  </si>
  <si>
    <t>КУРИНЫЕ КРЫЛЫШКИ</t>
  </si>
  <si>
    <t xml:space="preserve">Кофе Капучино 0,3 без сахара </t>
  </si>
  <si>
    <r>
      <t xml:space="preserve">Кофе Двойной Эспрессо 0,1 зерновой </t>
    </r>
    <r>
      <rPr>
        <sz val="10"/>
        <rFont val="Arial"/>
        <family val="2"/>
        <charset val="204"/>
      </rPr>
      <t/>
    </r>
  </si>
  <si>
    <t xml:space="preserve">Кофе Американо 0,2 зерновой </t>
  </si>
  <si>
    <t>Кофе Американо 0,3 зерновой</t>
  </si>
  <si>
    <t xml:space="preserve">Кофе Капучино 0,3 зерновой </t>
  </si>
  <si>
    <t xml:space="preserve">Кофе Капучино 0,4 зерновой </t>
  </si>
  <si>
    <t>Кофе Латте 0,3 зерновой</t>
  </si>
  <si>
    <t xml:space="preserve">Кофе Латте 0,4 зерновой </t>
  </si>
  <si>
    <t xml:space="preserve">Кофе Глясе 0,2 зерновой </t>
  </si>
  <si>
    <t xml:space="preserve">Чай черный 0,3 л  </t>
  </si>
  <si>
    <t xml:space="preserve">Чай черный 0,4 л  </t>
  </si>
  <si>
    <t xml:space="preserve">Чай зеленый 0,3 л  </t>
  </si>
  <si>
    <t xml:space="preserve">Чай зеленый 0,4 л  </t>
  </si>
  <si>
    <t>Кофе Капучино 0,4 без сахара</t>
  </si>
  <si>
    <t xml:space="preserve">Кофе Латте 0,3 без сахара </t>
  </si>
  <si>
    <t>Кофе Латте 0,4 без сахара</t>
  </si>
  <si>
    <t xml:space="preserve">Сироп с ароматом Ваниль к 0,3 л </t>
  </si>
  <si>
    <t xml:space="preserve">Сироп с ароматом Карамель к 0,3 л </t>
  </si>
  <si>
    <t xml:space="preserve">Сироп с ароматом Лесной орех к 0,3 л </t>
  </si>
  <si>
    <r>
      <t xml:space="preserve">Сироп с ароматом Ваниль к 0,4 л </t>
    </r>
    <r>
      <rPr>
        <sz val="10"/>
        <rFont val="Arial"/>
        <family val="2"/>
        <charset val="204"/>
      </rPr>
      <t/>
    </r>
  </si>
  <si>
    <t xml:space="preserve">Сироп с ароматом Карамель к 0,4 л </t>
  </si>
  <si>
    <t xml:space="preserve">Сироп с ароматом Лесной орех к 0,4 л </t>
  </si>
  <si>
    <t xml:space="preserve">Брюссельская вафля с сахаром </t>
  </si>
  <si>
    <t xml:space="preserve">СИБИРСКАЯ КОРОНА 0,3 л     </t>
  </si>
  <si>
    <t xml:space="preserve">СИБИРСКАЯ КОРОНА 0,5 л     </t>
  </si>
  <si>
    <t xml:space="preserve">Брюссельска вафля с мороженым </t>
  </si>
  <si>
    <t>Брюссельская вафля с сахаром с мороженым и соусом для десерта"Карамель"</t>
  </si>
  <si>
    <t>Брюссельская вафля с сахаром с мороженым и соусом для десерта"Тёмный шоколад"</t>
  </si>
  <si>
    <t>ПИРОЖКИ С ВИШНЕВОЙ НАЧИНКОЙ</t>
  </si>
  <si>
    <t>ПИРОЖКИ С ЯБЛОЧНОЙ НАЧИНКОЙ</t>
  </si>
  <si>
    <t xml:space="preserve">МОРОЖЕНОЕ "ЛЕТНЯЯ ФАНТАЗИЯ" </t>
  </si>
  <si>
    <t>Соус для десерта "Карамель"</t>
  </si>
  <si>
    <t>ПЕПСИ ЛАЙТ дет.</t>
  </si>
  <si>
    <t>Концентрат "Клубника"</t>
  </si>
  <si>
    <t>Брюссельская вафля с сахаром с соусом для десерта "Карамель"</t>
  </si>
  <si>
    <t>Брюссельская вафля с сахаром с соусом для десерта "Тёмный шоколад"</t>
  </si>
  <si>
    <t>Брюссельская вафля с сахаром с мороженым и и концентратом "Клубника"</t>
  </si>
  <si>
    <t>Брюссельская вафля с сахаром с концентратом "Клубника"</t>
  </si>
  <si>
    <t>ЧАЙ "ЛИПТОН" дет.</t>
  </si>
  <si>
    <t>ЧАЙ "ЛИПТОН" мал.</t>
  </si>
  <si>
    <t>ЧАЙ "ЛИПТОН" станд.</t>
  </si>
  <si>
    <t>ЧАЙ "ЛИПТОН" бол.</t>
  </si>
  <si>
    <t>БАЙТСЫ ИЗ КУРИНОГО ФИЛЕ ОСТРЫЕ</t>
  </si>
  <si>
    <t xml:space="preserve">Байтсы из куриного филе острые 95 г. </t>
  </si>
  <si>
    <t>Байтсы из куриного филе острые 135 г.</t>
  </si>
  <si>
    <t xml:space="preserve">Байтсы из куриного филе острые 300 г. </t>
  </si>
  <si>
    <t>МОРОЖЕНОЕ АЙСДРИМ КЛУБНИКА</t>
  </si>
  <si>
    <t>МОРОЖЕНОЕ АЙСДРИМ ШОКОЛАД</t>
  </si>
  <si>
    <t xml:space="preserve">Яичница с байтсами </t>
  </si>
  <si>
    <t xml:space="preserve">Сырники </t>
  </si>
  <si>
    <t xml:space="preserve">Сандвич "Бустер" </t>
  </si>
  <si>
    <t xml:space="preserve">Сандвич Брейкер </t>
  </si>
  <si>
    <t>Картофельные оладьи</t>
  </si>
  <si>
    <t xml:space="preserve">Сандвич Боксмастер утренний </t>
  </si>
  <si>
    <t xml:space="preserve">Сандвич Твистер утренний </t>
  </si>
  <si>
    <t>ФРЕШЕР</t>
  </si>
  <si>
    <t>Байтс Терияки</t>
  </si>
  <si>
    <t>РИСБОКС ТЕРИЯКИ</t>
  </si>
  <si>
    <t>6 КРЫЛЫШЕК</t>
  </si>
  <si>
    <t>9 КРЫЛЫШЕК</t>
  </si>
  <si>
    <t>6 СТРИПСОВ оригинальные</t>
  </si>
  <si>
    <t>9 СТРИПСОВ оригинальные</t>
  </si>
  <si>
    <t>6 СТРИПСОВ острые</t>
  </si>
  <si>
    <t>9 СТРИПСОВ острые</t>
  </si>
  <si>
    <t>САНДЕРС</t>
  </si>
  <si>
    <t>ЛОНГЕР ЧИЗ</t>
  </si>
  <si>
    <t>БАД 0,3 л</t>
  </si>
  <si>
    <t>БАД 0,5 л</t>
  </si>
  <si>
    <t>Сандвич Биггер утренний оригинальный</t>
  </si>
  <si>
    <t>Сандвич Биггер утренний острый</t>
  </si>
  <si>
    <t>Сандвич Райзер</t>
  </si>
  <si>
    <t>Овсяная каша</t>
  </si>
  <si>
    <t>джем клубника</t>
  </si>
  <si>
    <t>джем черная смородина</t>
  </si>
  <si>
    <t>джем персик</t>
  </si>
  <si>
    <t>СОК в ассортименте 0,2 л</t>
  </si>
  <si>
    <t>апельсиновый 0,2л</t>
  </si>
  <si>
    <t>яблочный 0,2л</t>
  </si>
  <si>
    <t>томатный 0,2л</t>
  </si>
  <si>
    <t>МОРС 0,2л</t>
  </si>
  <si>
    <t>КЛУБНИЧНЫЙ ДАЙКИРИ б/а</t>
  </si>
  <si>
    <t>МОХИТО б/а</t>
  </si>
  <si>
    <t>ЧЕРРИ БЕРРИ б/а</t>
  </si>
  <si>
    <t xml:space="preserve">Печенье ванильное с молочным шоколадом </t>
  </si>
  <si>
    <t>Печенье шоколадное с белым шоколадом и фундуком</t>
  </si>
  <si>
    <t>Чизкейк New-York</t>
  </si>
  <si>
    <t>Чизкейк New-York с концентратом "Клубника"</t>
  </si>
  <si>
    <t>Чизкейк New-York с соусом для десерта "Карамель"</t>
  </si>
  <si>
    <t>Чизкейк New-York с соусом для десерта "Темный шоколад"</t>
  </si>
  <si>
    <t>Сезон БАРБЕКЮ</t>
  </si>
  <si>
    <t>Байтсы из куриного филе с соусом Барбекю</t>
  </si>
  <si>
    <t>Сандвич "Таур Барбекю"</t>
  </si>
  <si>
    <t>Сандвич Чикен Барбекю</t>
  </si>
  <si>
    <t>Ай-твистер Барбекю</t>
  </si>
  <si>
    <t>Твистер Барбекю</t>
  </si>
  <si>
    <t xml:space="preserve">ЗАВТРАК </t>
  </si>
  <si>
    <r>
      <t xml:space="preserve">БАСКЕТ БОЛЬШОЙ КУШ ОРИГИНАЛЬНЫЙ: </t>
    </r>
    <r>
      <rPr>
        <sz val="12"/>
        <rFont val="Arial"/>
        <family val="2"/>
        <charset val="204"/>
      </rPr>
      <t xml:space="preserve">3 куска, 9 куриных крылышек, 4 стрипса (оригинальные) </t>
    </r>
  </si>
  <si>
    <r>
      <t xml:space="preserve">БАСКЕТ БОЛЬШОЙ КУШ ОСТРЫЙ: </t>
    </r>
    <r>
      <rPr>
        <sz val="12"/>
        <rFont val="Arial"/>
        <family val="2"/>
        <charset val="204"/>
      </rPr>
      <t>3 куска, 9 куриных крылышек, 4 стрипса (острые)</t>
    </r>
  </si>
  <si>
    <r>
      <t xml:space="preserve">БАСКЕТ ДУЭТ ОРИГИНАЛЬНЫЙ : </t>
    </r>
    <r>
      <rPr>
        <sz val="12"/>
        <rFont val="Arial"/>
        <family val="2"/>
        <charset val="204"/>
      </rPr>
      <t>2 куска, 4 куриных крылышка, 4 стрипса (оригинальные/острые),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2 картофеля фри 70г)</t>
    </r>
  </si>
  <si>
    <r>
      <t xml:space="preserve">БАСКЕТ ДУЭТ ОСТРЫЙ : </t>
    </r>
    <r>
      <rPr>
        <sz val="12"/>
        <rFont val="Arial"/>
        <family val="2"/>
        <charset val="204"/>
      </rPr>
      <t>2 куска, 4 куриных крылышка, 4 стрипса (оригинальные/острые),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2 картофеля фри 70г)</t>
    </r>
  </si>
  <si>
    <r>
      <t xml:space="preserve">БАСКЕТ 16 ОСТРЫХ КРЫЛЬЕВ: </t>
    </r>
    <r>
      <rPr>
        <sz val="12"/>
        <rFont val="Arial"/>
        <family val="2"/>
        <charset val="204"/>
      </rPr>
      <t>16 куриных крылышек, 2 картофеля фри 70г</t>
    </r>
  </si>
  <si>
    <r>
      <t xml:space="preserve">БИГГЕР </t>
    </r>
    <r>
      <rPr>
        <sz val="12"/>
        <rFont val="Arial"/>
        <family val="2"/>
        <charset val="204"/>
      </rPr>
      <t>оригинальный</t>
    </r>
  </si>
  <si>
    <r>
      <t xml:space="preserve">БИГГЕР </t>
    </r>
    <r>
      <rPr>
        <sz val="12"/>
        <rFont val="Arial"/>
        <family val="2"/>
        <charset val="204"/>
      </rPr>
      <t>острый</t>
    </r>
  </si>
  <si>
    <r>
      <t>ЗИНГЕР</t>
    </r>
    <r>
      <rPr>
        <sz val="12"/>
        <rFont val="Arial"/>
        <family val="2"/>
        <charset val="204"/>
      </rPr>
      <t xml:space="preserve">                  </t>
    </r>
    <r>
      <rPr>
        <b/>
        <sz val="7"/>
        <rFont val="OfficinaSansCTT"/>
      </rPr>
      <t/>
    </r>
  </si>
  <si>
    <r>
      <t>КЛАССИК</t>
    </r>
    <r>
      <rPr>
        <sz val="12"/>
        <rFont val="Arial"/>
        <family val="2"/>
        <charset val="204"/>
      </rPr>
      <t xml:space="preserve">             </t>
    </r>
    <r>
      <rPr>
        <b/>
        <sz val="7"/>
        <rFont val="OfficinaSansCTT"/>
      </rPr>
      <t/>
    </r>
  </si>
  <si>
    <r>
      <t>ЛОНГЕР</t>
    </r>
    <r>
      <rPr>
        <sz val="12"/>
        <rFont val="Arial"/>
        <family val="2"/>
        <charset val="204"/>
      </rPr>
      <t xml:space="preserve"> </t>
    </r>
  </si>
  <si>
    <r>
      <t>БОКСМАСТЕР ИЗ ТОСТЕРА</t>
    </r>
    <r>
      <rPr>
        <sz val="12"/>
        <rFont val="Arial"/>
        <family val="2"/>
        <charset val="204"/>
      </rPr>
      <t xml:space="preserve"> оригинальный </t>
    </r>
  </si>
  <si>
    <r>
      <t>БОКСМАСТЕР ИЗ ТОСТЕРА</t>
    </r>
    <r>
      <rPr>
        <sz val="12"/>
        <rFont val="Arial"/>
        <family val="2"/>
        <charset val="204"/>
      </rPr>
      <t xml:space="preserve"> острый</t>
    </r>
  </si>
  <si>
    <r>
      <t>ТВИСТЕР ИЗ ТОСТЕРА</t>
    </r>
    <r>
      <rPr>
        <sz val="12"/>
        <rFont val="Arial"/>
        <family val="2"/>
        <charset val="204"/>
      </rPr>
      <t xml:space="preserve"> оригинальный                  </t>
    </r>
    <r>
      <rPr>
        <b/>
        <sz val="7"/>
        <rFont val="OfficinaSansCTT"/>
      </rPr>
      <t/>
    </r>
  </si>
  <si>
    <r>
      <t>ТВИСТЕР ИЗ ТОСТЕРА</t>
    </r>
    <r>
      <rPr>
        <sz val="12"/>
        <rFont val="Arial"/>
        <family val="2"/>
        <charset val="204"/>
      </rPr>
      <t xml:space="preserve"> острый </t>
    </r>
    <r>
      <rPr>
        <b/>
        <sz val="7"/>
        <rFont val="OfficinaSansCTT"/>
      </rPr>
      <t/>
    </r>
  </si>
  <si>
    <r>
      <t xml:space="preserve">САЛАТ ЦЕЗАРЬ </t>
    </r>
    <r>
      <rPr>
        <sz val="12"/>
        <rFont val="Arial"/>
        <family val="2"/>
        <charset val="204"/>
      </rPr>
      <t xml:space="preserve"> + Соус "Цезарь" (энергетическую ценность см.на упаковке)</t>
    </r>
  </si>
  <si>
    <r>
      <t>Соус для десерта "Тёмный Шоколад"</t>
    </r>
    <r>
      <rPr>
        <sz val="12"/>
        <rFont val="Arial"/>
        <family val="2"/>
        <charset val="204"/>
      </rPr>
      <t xml:space="preserve">  </t>
    </r>
  </si>
  <si>
    <r>
      <t>МОРОЖЕНОЕ "ЛЕТНЕЕ"</t>
    </r>
    <r>
      <rPr>
        <sz val="12"/>
        <rFont val="Arial"/>
        <family val="2"/>
        <charset val="204"/>
      </rPr>
      <t xml:space="preserve"> </t>
    </r>
  </si>
  <si>
    <r>
      <rPr>
        <b/>
        <sz val="12"/>
        <color indexed="8"/>
        <rFont val="Arial"/>
        <family val="2"/>
        <charset val="204"/>
      </rPr>
      <t>Блинчики</t>
    </r>
    <r>
      <rPr>
        <sz val="12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/>
    </r>
  </si>
  <si>
    <t>Энергетич. ценность (ккал)</t>
  </si>
  <si>
    <t>Масса/
Объем
(г, мл)</t>
  </si>
  <si>
    <t>в 100 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</si>
</sst>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0"/>
      <name val="Arial Cyr"/>
      <charset val="204"/>
    </font>
    <font>
      <b/>
      <sz val="7"/>
      <name val="OfficinaSansCTT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 Cyr"/>
      <charset val="204"/>
    </font>
    <font>
      <sz val="13"/>
      <name val="Arial Cyr"/>
      <charset val="204"/>
    </font>
    <font>
      <sz val="1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</cellStyleXfs>
  <cellXfs count="71">
    <xf numFmtId="0" fontId="0" fillId="0" borderId="0" xfId="0"/>
    <xf numFmtId="0" fontId="6" fillId="0" borderId="0" xfId="0" applyFont="1"/>
    <xf numFmtId="0" fontId="8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6" fillId="0" borderId="0" xfId="0" applyFont="1" applyFill="1"/>
    <xf numFmtId="0" fontId="8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6" fillId="2" borderId="0" xfId="0" applyFont="1" applyFill="1"/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7" fillId="2" borderId="0" xfId="0" applyFont="1" applyFill="1"/>
    <xf numFmtId="0" fontId="8" fillId="2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6" fillId="4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/>
    <xf numFmtId="0" fontId="9" fillId="2" borderId="3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13" fillId="3" borderId="0" xfId="0" applyFont="1" applyFill="1" applyAlignment="1">
      <alignment wrapText="1"/>
    </xf>
    <xf numFmtId="0" fontId="6" fillId="3" borderId="0" xfId="0" applyFont="1" applyFill="1"/>
    <xf numFmtId="0" fontId="6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3" fillId="0" borderId="0" xfId="0" applyFont="1" applyFill="1"/>
    <xf numFmtId="0" fontId="6" fillId="0" borderId="0" xfId="0" applyFont="1" applyAlignment="1">
      <alignment horizontal="center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8"/>
  <sheetViews>
    <sheetView showGridLines="0"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B1048576"/>
    </sheetView>
  </sheetViews>
  <sheetFormatPr defaultRowHeight="15"/>
  <cols>
    <col min="1" max="1" width="64.42578125" style="27" customWidth="1"/>
    <col min="2" max="2" width="10.7109375" style="39" customWidth="1"/>
    <col min="3" max="3" width="9.140625" style="39"/>
    <col min="4" max="4" width="7.7109375" style="39" bestFit="1" customWidth="1"/>
    <col min="5" max="5" width="12.140625" style="39" bestFit="1" customWidth="1"/>
    <col min="6" max="6" width="19.7109375" style="39" customWidth="1"/>
    <col min="7" max="7" width="9.140625" style="39"/>
    <col min="8" max="8" width="7.7109375" style="39" bestFit="1" customWidth="1"/>
    <col min="9" max="9" width="12.140625" style="39" bestFit="1" customWidth="1"/>
    <col min="10" max="10" width="17.28515625" style="39" customWidth="1"/>
    <col min="11" max="16384" width="9.140625" style="1"/>
  </cols>
  <sheetData>
    <row r="1" spans="1:10" ht="16.5">
      <c r="A1" s="45" t="s">
        <v>13</v>
      </c>
      <c r="B1" s="43" t="s">
        <v>168</v>
      </c>
      <c r="C1" s="42" t="s">
        <v>169</v>
      </c>
      <c r="D1" s="42"/>
      <c r="E1" s="42"/>
      <c r="F1" s="42"/>
      <c r="G1" s="42" t="s">
        <v>14</v>
      </c>
      <c r="H1" s="42"/>
      <c r="I1" s="42"/>
      <c r="J1" s="42"/>
    </row>
    <row r="2" spans="1:10" ht="54.75" customHeight="1" thickBot="1">
      <c r="A2" s="46"/>
      <c r="B2" s="44"/>
      <c r="C2" s="40" t="s">
        <v>15</v>
      </c>
      <c r="D2" s="40" t="s">
        <v>16</v>
      </c>
      <c r="E2" s="40" t="s">
        <v>17</v>
      </c>
      <c r="F2" s="40" t="s">
        <v>18</v>
      </c>
      <c r="G2" s="40" t="s">
        <v>15</v>
      </c>
      <c r="H2" s="40" t="s">
        <v>16</v>
      </c>
      <c r="I2" s="40" t="s">
        <v>17</v>
      </c>
      <c r="J2" s="41" t="s">
        <v>167</v>
      </c>
    </row>
    <row r="3" spans="1:10" ht="18.95" customHeight="1">
      <c r="A3" s="2" t="s">
        <v>7</v>
      </c>
      <c r="J3" s="47"/>
    </row>
    <row r="4" spans="1:10" s="4" customFormat="1" ht="18.95" customHeight="1">
      <c r="A4" s="3" t="s">
        <v>19</v>
      </c>
      <c r="B4" s="51">
        <v>53</v>
      </c>
      <c r="C4" s="51">
        <v>18.5</v>
      </c>
      <c r="D4" s="51">
        <v>12.8</v>
      </c>
      <c r="E4" s="51">
        <v>14.1</v>
      </c>
      <c r="F4" s="49">
        <v>245.6</v>
      </c>
      <c r="G4" s="50">
        <f t="shared" ref="G4:I6" si="0">$B4*C4/100</f>
        <v>9.8049999999999997</v>
      </c>
      <c r="H4" s="50">
        <f t="shared" si="0"/>
        <v>6.7840000000000007</v>
      </c>
      <c r="I4" s="50">
        <f t="shared" si="0"/>
        <v>7.4729999999999999</v>
      </c>
      <c r="J4" s="48">
        <f>$B4*F4/100</f>
        <v>130.16800000000001</v>
      </c>
    </row>
    <row r="5" spans="1:10" s="4" customFormat="1" ht="18.95" customHeight="1">
      <c r="A5" s="3" t="s">
        <v>20</v>
      </c>
      <c r="B5" s="51">
        <f>B4*2</f>
        <v>106</v>
      </c>
      <c r="C5" s="51">
        <f t="shared" ref="C5:F6" si="1">C4</f>
        <v>18.5</v>
      </c>
      <c r="D5" s="51">
        <f t="shared" si="1"/>
        <v>12.8</v>
      </c>
      <c r="E5" s="51">
        <f t="shared" si="1"/>
        <v>14.1</v>
      </c>
      <c r="F5" s="49">
        <f t="shared" si="1"/>
        <v>245.6</v>
      </c>
      <c r="G5" s="50">
        <f t="shared" si="0"/>
        <v>19.61</v>
      </c>
      <c r="H5" s="50">
        <f t="shared" si="0"/>
        <v>13.568000000000001</v>
      </c>
      <c r="I5" s="50">
        <f t="shared" si="0"/>
        <v>14.946</v>
      </c>
      <c r="J5" s="49">
        <f>$B5*F5/100</f>
        <v>260.33600000000001</v>
      </c>
    </row>
    <row r="6" spans="1:10" s="4" customFormat="1" ht="18.95" customHeight="1">
      <c r="A6" s="3" t="s">
        <v>21</v>
      </c>
      <c r="B6" s="51">
        <f>B4*3</f>
        <v>159</v>
      </c>
      <c r="C6" s="51">
        <f t="shared" si="1"/>
        <v>18.5</v>
      </c>
      <c r="D6" s="51">
        <f t="shared" si="1"/>
        <v>12.8</v>
      </c>
      <c r="E6" s="51">
        <f t="shared" si="1"/>
        <v>14.1</v>
      </c>
      <c r="F6" s="49">
        <f t="shared" si="1"/>
        <v>245.6</v>
      </c>
      <c r="G6" s="50">
        <f t="shared" si="0"/>
        <v>29.414999999999999</v>
      </c>
      <c r="H6" s="50">
        <f t="shared" si="0"/>
        <v>20.352</v>
      </c>
      <c r="I6" s="50">
        <f t="shared" si="0"/>
        <v>22.419</v>
      </c>
      <c r="J6" s="49">
        <f>$B6*F6/100</f>
        <v>390.50400000000002</v>
      </c>
    </row>
    <row r="7" spans="1:10" s="4" customFormat="1" ht="18.95" customHeight="1">
      <c r="A7" s="3"/>
      <c r="B7" s="51"/>
      <c r="C7" s="51"/>
      <c r="D7" s="51"/>
      <c r="E7" s="51"/>
      <c r="F7" s="51"/>
      <c r="G7" s="50"/>
      <c r="H7" s="50"/>
      <c r="I7" s="50"/>
      <c r="J7" s="50"/>
    </row>
    <row r="8" spans="1:10" s="4" customFormat="1" ht="18.95" customHeight="1">
      <c r="A8" s="5" t="s">
        <v>52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s="4" customFormat="1" ht="18.95" customHeight="1">
      <c r="A9" s="3" t="s">
        <v>22</v>
      </c>
      <c r="B9" s="51">
        <f>3*27</f>
        <v>81</v>
      </c>
      <c r="C9" s="51">
        <v>16.600000000000001</v>
      </c>
      <c r="D9" s="51">
        <v>20.7</v>
      </c>
      <c r="E9" s="51">
        <v>15.4</v>
      </c>
      <c r="F9" s="51">
        <v>314</v>
      </c>
      <c r="G9" s="50">
        <f t="shared" ref="G9:I11" si="2">$B9*C9/100</f>
        <v>13.446000000000002</v>
      </c>
      <c r="H9" s="50">
        <f t="shared" si="2"/>
        <v>16.766999999999999</v>
      </c>
      <c r="I9" s="50">
        <f t="shared" si="2"/>
        <v>12.474</v>
      </c>
      <c r="J9" s="49">
        <f>$B9*F9/100</f>
        <v>254.34</v>
      </c>
    </row>
    <row r="10" spans="1:10" s="4" customFormat="1" ht="18.95" customHeight="1">
      <c r="A10" s="3" t="s">
        <v>111</v>
      </c>
      <c r="B10" s="51">
        <f>6*27</f>
        <v>162</v>
      </c>
      <c r="C10" s="51">
        <v>16.600000000000001</v>
      </c>
      <c r="D10" s="51">
        <v>20.7</v>
      </c>
      <c r="E10" s="51">
        <v>15.4</v>
      </c>
      <c r="F10" s="51">
        <v>314</v>
      </c>
      <c r="G10" s="50">
        <f t="shared" si="2"/>
        <v>26.892000000000003</v>
      </c>
      <c r="H10" s="50">
        <f t="shared" si="2"/>
        <v>33.533999999999999</v>
      </c>
      <c r="I10" s="50">
        <f t="shared" si="2"/>
        <v>24.948</v>
      </c>
      <c r="J10" s="49">
        <f>$B10*F10/100</f>
        <v>508.68</v>
      </c>
    </row>
    <row r="11" spans="1:10" s="4" customFormat="1" ht="18.95" customHeight="1">
      <c r="A11" s="3" t="s">
        <v>112</v>
      </c>
      <c r="B11" s="51">
        <f>9*27</f>
        <v>243</v>
      </c>
      <c r="C11" s="51">
        <v>16.600000000000001</v>
      </c>
      <c r="D11" s="51">
        <v>20.7</v>
      </c>
      <c r="E11" s="51">
        <v>15.4</v>
      </c>
      <c r="F11" s="51">
        <v>314</v>
      </c>
      <c r="G11" s="50">
        <f t="shared" si="2"/>
        <v>40.338000000000001</v>
      </c>
      <c r="H11" s="50">
        <f t="shared" si="2"/>
        <v>50.300999999999995</v>
      </c>
      <c r="I11" s="50">
        <f t="shared" si="2"/>
        <v>37.422000000000004</v>
      </c>
      <c r="J11" s="49">
        <f>$B11*F11/100</f>
        <v>763.02</v>
      </c>
    </row>
    <row r="12" spans="1:10" s="4" customFormat="1" ht="18.95" customHeight="1">
      <c r="A12" s="6"/>
      <c r="B12" s="51"/>
      <c r="C12" s="51"/>
      <c r="D12" s="51"/>
      <c r="E12" s="51"/>
      <c r="F12" s="51"/>
      <c r="G12" s="51"/>
      <c r="H12" s="51"/>
      <c r="I12" s="51"/>
      <c r="J12" s="51"/>
    </row>
    <row r="13" spans="1:10" s="4" customFormat="1" ht="18.95" customHeight="1">
      <c r="A13" s="7" t="s">
        <v>9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s="4" customFormat="1" ht="18.95" customHeight="1">
      <c r="A14" s="3" t="s">
        <v>23</v>
      </c>
      <c r="B14" s="51">
        <f>3*28</f>
        <v>84</v>
      </c>
      <c r="C14" s="51">
        <v>24.5</v>
      </c>
      <c r="D14" s="51">
        <v>15.2</v>
      </c>
      <c r="E14" s="51">
        <v>13.7</v>
      </c>
      <c r="F14" s="49">
        <v>289.60000000000002</v>
      </c>
      <c r="G14" s="50">
        <f t="shared" ref="G14:I19" si="3">$B14*C14/100</f>
        <v>20.58</v>
      </c>
      <c r="H14" s="50">
        <f t="shared" si="3"/>
        <v>12.767999999999999</v>
      </c>
      <c r="I14" s="50">
        <f t="shared" si="3"/>
        <v>11.507999999999999</v>
      </c>
      <c r="J14" s="49">
        <f>$B14*F14/100</f>
        <v>243.26400000000001</v>
      </c>
    </row>
    <row r="15" spans="1:10" s="4" customFormat="1" ht="18.95" customHeight="1">
      <c r="A15" s="3" t="s">
        <v>113</v>
      </c>
      <c r="B15" s="51">
        <f>6*28</f>
        <v>168</v>
      </c>
      <c r="C15" s="51">
        <v>24.5</v>
      </c>
      <c r="D15" s="51">
        <v>15.2</v>
      </c>
      <c r="E15" s="51">
        <v>13.7</v>
      </c>
      <c r="F15" s="49">
        <v>289.60000000000002</v>
      </c>
      <c r="G15" s="50">
        <f t="shared" si="3"/>
        <v>41.16</v>
      </c>
      <c r="H15" s="50">
        <f t="shared" si="3"/>
        <v>25.535999999999998</v>
      </c>
      <c r="I15" s="50">
        <f t="shared" si="3"/>
        <v>23.015999999999998</v>
      </c>
      <c r="J15" s="49">
        <f>$B15*F15/100</f>
        <v>486.52800000000002</v>
      </c>
    </row>
    <row r="16" spans="1:10" s="4" customFormat="1" ht="18.95" customHeight="1">
      <c r="A16" s="3" t="s">
        <v>114</v>
      </c>
      <c r="B16" s="51">
        <f>9*28</f>
        <v>252</v>
      </c>
      <c r="C16" s="51">
        <v>24.5</v>
      </c>
      <c r="D16" s="51">
        <v>15.2</v>
      </c>
      <c r="E16" s="51">
        <v>13.7</v>
      </c>
      <c r="F16" s="49">
        <v>289.60000000000002</v>
      </c>
      <c r="G16" s="50">
        <f t="shared" si="3"/>
        <v>61.74</v>
      </c>
      <c r="H16" s="50">
        <f t="shared" si="3"/>
        <v>38.303999999999995</v>
      </c>
      <c r="I16" s="50">
        <f t="shared" si="3"/>
        <v>34.523999999999994</v>
      </c>
      <c r="J16" s="49">
        <f>$B16*F16/100</f>
        <v>729.79200000000014</v>
      </c>
    </row>
    <row r="17" spans="1:10" s="4" customFormat="1" ht="18.95" customHeight="1">
      <c r="A17" s="3" t="s">
        <v>25</v>
      </c>
      <c r="B17" s="51">
        <f>3*28</f>
        <v>84</v>
      </c>
      <c r="C17" s="51">
        <v>22.3</v>
      </c>
      <c r="D17" s="51">
        <v>10.3</v>
      </c>
      <c r="E17" s="51">
        <v>15.8</v>
      </c>
      <c r="F17" s="49">
        <v>245.1</v>
      </c>
      <c r="G17" s="50">
        <f t="shared" si="3"/>
        <v>18.731999999999999</v>
      </c>
      <c r="H17" s="50">
        <f t="shared" si="3"/>
        <v>8.652000000000001</v>
      </c>
      <c r="I17" s="50">
        <f t="shared" si="3"/>
        <v>13.272</v>
      </c>
      <c r="J17" s="49">
        <f>$B17*F17/100</f>
        <v>205.88399999999999</v>
      </c>
    </row>
    <row r="18" spans="1:10" s="4" customFormat="1" ht="18.95" customHeight="1">
      <c r="A18" s="3" t="s">
        <v>115</v>
      </c>
      <c r="B18" s="51">
        <f>6*28</f>
        <v>168</v>
      </c>
      <c r="C18" s="51">
        <v>22.3</v>
      </c>
      <c r="D18" s="51">
        <v>10.3</v>
      </c>
      <c r="E18" s="51">
        <v>15.8</v>
      </c>
      <c r="F18" s="49">
        <v>245.1</v>
      </c>
      <c r="G18" s="50">
        <f t="shared" si="3"/>
        <v>37.463999999999999</v>
      </c>
      <c r="H18" s="50">
        <f t="shared" si="3"/>
        <v>17.304000000000002</v>
      </c>
      <c r="I18" s="50">
        <f t="shared" si="3"/>
        <v>26.544</v>
      </c>
      <c r="J18" s="49">
        <f>$B18*F18/100</f>
        <v>411.76799999999997</v>
      </c>
    </row>
    <row r="19" spans="1:10" s="4" customFormat="1" ht="18.95" customHeight="1">
      <c r="A19" s="3" t="s">
        <v>116</v>
      </c>
      <c r="B19" s="51">
        <f>9*28</f>
        <v>252</v>
      </c>
      <c r="C19" s="51">
        <v>22.3</v>
      </c>
      <c r="D19" s="51">
        <v>10.3</v>
      </c>
      <c r="E19" s="51">
        <v>15.8</v>
      </c>
      <c r="F19" s="49">
        <v>245.1</v>
      </c>
      <c r="G19" s="50">
        <f t="shared" si="3"/>
        <v>56.196000000000005</v>
      </c>
      <c r="H19" s="50">
        <f t="shared" si="3"/>
        <v>25.956000000000003</v>
      </c>
      <c r="I19" s="50">
        <f t="shared" si="3"/>
        <v>39.816000000000003</v>
      </c>
      <c r="J19" s="49">
        <f>$B19*F19/100</f>
        <v>617.65199999999993</v>
      </c>
    </row>
    <row r="20" spans="1:10" s="4" customFormat="1" ht="18.95" customHeight="1">
      <c r="A20" s="3"/>
      <c r="B20" s="51"/>
      <c r="C20" s="51"/>
      <c r="D20" s="51"/>
      <c r="E20" s="51"/>
      <c r="F20" s="49"/>
      <c r="G20" s="50"/>
      <c r="H20" s="50"/>
      <c r="I20" s="50"/>
      <c r="J20" s="49"/>
    </row>
    <row r="21" spans="1:10" s="4" customFormat="1" ht="18.95" customHeight="1">
      <c r="A21" s="3" t="s">
        <v>110</v>
      </c>
      <c r="B21" s="51">
        <v>243</v>
      </c>
      <c r="C21" s="51">
        <v>6.9</v>
      </c>
      <c r="D21" s="51">
        <v>3.8</v>
      </c>
      <c r="E21" s="51">
        <v>21.3</v>
      </c>
      <c r="F21" s="49">
        <v>147</v>
      </c>
      <c r="G21" s="50">
        <f t="shared" ref="G21" si="4">$B21*C21/100</f>
        <v>16.766999999999999</v>
      </c>
      <c r="H21" s="50">
        <f t="shared" ref="H21" si="5">$B21*D21/100</f>
        <v>9.234</v>
      </c>
      <c r="I21" s="50">
        <f t="shared" ref="I21" si="6">$B21*E21/100</f>
        <v>51.759000000000007</v>
      </c>
      <c r="J21" s="49">
        <f>$B21*F21/100</f>
        <v>357.21</v>
      </c>
    </row>
    <row r="22" spans="1:10" s="4" customFormat="1" ht="18.95" customHeight="1">
      <c r="A22" s="3"/>
      <c r="B22" s="51"/>
      <c r="C22" s="51"/>
      <c r="D22" s="51"/>
      <c r="E22" s="51"/>
      <c r="F22" s="49"/>
      <c r="G22" s="50"/>
      <c r="H22" s="50"/>
      <c r="I22" s="50"/>
      <c r="J22" s="49"/>
    </row>
    <row r="23" spans="1:10" s="4" customFormat="1" ht="18.95" customHeight="1">
      <c r="A23" s="8" t="s">
        <v>95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s="4" customFormat="1" ht="18.95" customHeight="1">
      <c r="A24" s="3" t="s">
        <v>96</v>
      </c>
      <c r="B24" s="51">
        <v>95</v>
      </c>
      <c r="C24" s="51">
        <v>23.5</v>
      </c>
      <c r="D24" s="51">
        <v>11.9</v>
      </c>
      <c r="E24" s="51">
        <v>16.600000000000001</v>
      </c>
      <c r="F24" s="49">
        <v>268</v>
      </c>
      <c r="G24" s="50">
        <f t="shared" ref="G24:I27" si="7">$B24*C24/100</f>
        <v>22.324999999999999</v>
      </c>
      <c r="H24" s="50">
        <f t="shared" si="7"/>
        <v>11.305</v>
      </c>
      <c r="I24" s="50">
        <f t="shared" si="7"/>
        <v>15.770000000000003</v>
      </c>
      <c r="J24" s="49">
        <f>$B24*F24/100</f>
        <v>254.6</v>
      </c>
    </row>
    <row r="25" spans="1:10" s="4" customFormat="1" ht="18.95" customHeight="1">
      <c r="A25" s="3" t="s">
        <v>97</v>
      </c>
      <c r="B25" s="51">
        <v>135</v>
      </c>
      <c r="C25" s="51">
        <v>23.5</v>
      </c>
      <c r="D25" s="51">
        <v>11.9</v>
      </c>
      <c r="E25" s="51">
        <v>16.600000000000001</v>
      </c>
      <c r="F25" s="49">
        <v>268</v>
      </c>
      <c r="G25" s="50">
        <f t="shared" si="7"/>
        <v>31.725000000000001</v>
      </c>
      <c r="H25" s="50">
        <f t="shared" si="7"/>
        <v>16.065000000000001</v>
      </c>
      <c r="I25" s="50">
        <f t="shared" si="7"/>
        <v>22.41</v>
      </c>
      <c r="J25" s="49">
        <f>$B25*F25/100</f>
        <v>361.8</v>
      </c>
    </row>
    <row r="26" spans="1:10" s="4" customFormat="1" ht="18.95" customHeight="1">
      <c r="A26" s="3" t="s">
        <v>98</v>
      </c>
      <c r="B26" s="51">
        <v>300</v>
      </c>
      <c r="C26" s="51">
        <v>23.5</v>
      </c>
      <c r="D26" s="51">
        <v>11.9</v>
      </c>
      <c r="E26" s="51">
        <v>16.600000000000001</v>
      </c>
      <c r="F26" s="49">
        <v>268</v>
      </c>
      <c r="G26" s="50">
        <f t="shared" si="7"/>
        <v>70.5</v>
      </c>
      <c r="H26" s="50">
        <f t="shared" si="7"/>
        <v>35.700000000000003</v>
      </c>
      <c r="I26" s="50">
        <f t="shared" si="7"/>
        <v>49.8</v>
      </c>
      <c r="J26" s="49">
        <f>$B26*F26/100</f>
        <v>804</v>
      </c>
    </row>
    <row r="27" spans="1:10" s="4" customFormat="1" ht="18.95" customHeight="1">
      <c r="A27" s="3" t="s">
        <v>109</v>
      </c>
      <c r="B27" s="51">
        <v>119</v>
      </c>
      <c r="C27" s="51">
        <v>16</v>
      </c>
      <c r="D27" s="51">
        <v>9.5</v>
      </c>
      <c r="E27" s="51">
        <v>25</v>
      </c>
      <c r="F27" s="51">
        <v>249</v>
      </c>
      <c r="G27" s="50">
        <f t="shared" si="7"/>
        <v>19.04</v>
      </c>
      <c r="H27" s="50">
        <f t="shared" si="7"/>
        <v>11.305</v>
      </c>
      <c r="I27" s="50">
        <f t="shared" si="7"/>
        <v>29.75</v>
      </c>
      <c r="J27" s="50">
        <f>$B27*F27/100</f>
        <v>296.31</v>
      </c>
    </row>
    <row r="28" spans="1:10" s="4" customFormat="1" ht="18.95" customHeight="1">
      <c r="A28" s="3"/>
      <c r="B28" s="51"/>
      <c r="C28" s="51"/>
      <c r="D28" s="51"/>
      <c r="E28" s="51"/>
      <c r="F28" s="49"/>
      <c r="G28" s="50"/>
      <c r="H28" s="50"/>
      <c r="I28" s="50"/>
      <c r="J28" s="49"/>
    </row>
    <row r="29" spans="1:10" s="4" customFormat="1" ht="18.95" customHeight="1">
      <c r="A29" s="7" t="s">
        <v>8</v>
      </c>
      <c r="B29" s="51"/>
      <c r="C29" s="51"/>
      <c r="D29" s="51"/>
      <c r="E29" s="51"/>
      <c r="F29" s="51"/>
      <c r="G29" s="51"/>
      <c r="H29" s="51"/>
      <c r="I29" s="51"/>
      <c r="J29" s="51"/>
    </row>
    <row r="30" spans="1:10" s="4" customFormat="1" ht="18.95" customHeight="1">
      <c r="A30" s="3" t="s">
        <v>24</v>
      </c>
      <c r="B30" s="51">
        <v>675</v>
      </c>
      <c r="C30" s="51">
        <v>16.600000000000001</v>
      </c>
      <c r="D30" s="51">
        <v>20.7</v>
      </c>
      <c r="E30" s="51">
        <v>15.4</v>
      </c>
      <c r="F30" s="49">
        <v>314</v>
      </c>
      <c r="G30" s="50">
        <v>112.05000000000001</v>
      </c>
      <c r="H30" s="50">
        <v>139.72499999999999</v>
      </c>
      <c r="I30" s="50">
        <v>103.95</v>
      </c>
      <c r="J30" s="49">
        <v>2119.5</v>
      </c>
    </row>
    <row r="31" spans="1:10" s="10" customFormat="1" ht="30.75">
      <c r="A31" s="9" t="s">
        <v>149</v>
      </c>
      <c r="B31" s="53">
        <v>514</v>
      </c>
      <c r="C31" s="54">
        <v>18.909143968871597</v>
      </c>
      <c r="D31" s="54">
        <v>17.057782101167316</v>
      </c>
      <c r="E31" s="54">
        <v>14.627431906614785</v>
      </c>
      <c r="F31" s="52">
        <v>287.52451361867708</v>
      </c>
      <c r="G31" s="54">
        <v>97.193000000000012</v>
      </c>
      <c r="H31" s="54">
        <v>87.677000000000007</v>
      </c>
      <c r="I31" s="54">
        <v>75.184999999999988</v>
      </c>
      <c r="J31" s="52">
        <v>1477.876</v>
      </c>
    </row>
    <row r="32" spans="1:10" s="10" customFormat="1" ht="30.75">
      <c r="A32" s="9" t="s">
        <v>150</v>
      </c>
      <c r="B32" s="53">
        <v>514</v>
      </c>
      <c r="C32" s="54">
        <v>18.429766536964983</v>
      </c>
      <c r="D32" s="54">
        <v>15.990077821011676</v>
      </c>
      <c r="E32" s="54">
        <v>15.085019455252915</v>
      </c>
      <c r="F32" s="52">
        <v>278</v>
      </c>
      <c r="G32" s="54">
        <v>94.729000000000013</v>
      </c>
      <c r="H32" s="54">
        <v>82.189000000000007</v>
      </c>
      <c r="I32" s="54">
        <v>77.536999999999992</v>
      </c>
      <c r="J32" s="52">
        <v>1428.0359999999998</v>
      </c>
    </row>
    <row r="33" spans="1:12" s="10" customFormat="1" ht="46.5">
      <c r="A33" s="9" t="s">
        <v>151</v>
      </c>
      <c r="B33" s="53">
        <v>466</v>
      </c>
      <c r="C33" s="54">
        <v>15.08540772532189</v>
      </c>
      <c r="D33" s="54">
        <v>16.018884120171673</v>
      </c>
      <c r="E33" s="54">
        <v>19.112017167381975</v>
      </c>
      <c r="F33" s="52">
        <v>281.16051502145922</v>
      </c>
      <c r="G33" s="54">
        <v>70.298000000000002</v>
      </c>
      <c r="H33" s="54">
        <v>74.647999999999996</v>
      </c>
      <c r="I33" s="54">
        <v>89.062000000000012</v>
      </c>
      <c r="J33" s="52">
        <v>1310.2080000000001</v>
      </c>
    </row>
    <row r="34" spans="1:12" s="10" customFormat="1" ht="31.5">
      <c r="A34" s="9" t="s">
        <v>152</v>
      </c>
      <c r="B34" s="53">
        <v>466</v>
      </c>
      <c r="C34" s="54">
        <v>14.556652360515022</v>
      </c>
      <c r="D34" s="54">
        <v>14.841201716738198</v>
      </c>
      <c r="E34" s="54">
        <v>19.61673819742489</v>
      </c>
      <c r="F34" s="52">
        <v>270.46523605150213</v>
      </c>
      <c r="G34" s="54">
        <v>67.834000000000003</v>
      </c>
      <c r="H34" s="54">
        <v>69.16</v>
      </c>
      <c r="I34" s="54">
        <v>91.414000000000001</v>
      </c>
      <c r="J34" s="52">
        <v>1260.3679999999999</v>
      </c>
    </row>
    <row r="35" spans="1:12" s="10" customFormat="1" ht="30.75">
      <c r="A35" s="9" t="s">
        <v>153</v>
      </c>
      <c r="B35" s="53">
        <v>572</v>
      </c>
      <c r="C35" s="54">
        <v>15.034265734265736</v>
      </c>
      <c r="D35" s="54">
        <v>21.381468531468531</v>
      </c>
      <c r="E35" s="54">
        <v>20.451748251748253</v>
      </c>
      <c r="F35" s="52">
        <v>334.34265734265733</v>
      </c>
      <c r="G35" s="54">
        <v>85.996000000000009</v>
      </c>
      <c r="H35" s="54">
        <v>122.30199999999999</v>
      </c>
      <c r="I35" s="54">
        <v>116.98400000000001</v>
      </c>
      <c r="J35" s="52">
        <v>1912.44</v>
      </c>
    </row>
    <row r="36" spans="1:12" s="10" customFormat="1" ht="18.95" customHeight="1">
      <c r="A36" s="11"/>
      <c r="B36" s="53"/>
      <c r="C36" s="53"/>
      <c r="D36" s="53"/>
      <c r="E36" s="53"/>
      <c r="F36" s="53"/>
      <c r="G36" s="53"/>
      <c r="H36" s="53"/>
      <c r="I36" s="53"/>
      <c r="J36" s="53"/>
    </row>
    <row r="37" spans="1:12" s="4" customFormat="1" ht="18.95" customHeight="1">
      <c r="A37" s="8" t="s">
        <v>142</v>
      </c>
      <c r="B37" s="51"/>
      <c r="C37" s="51"/>
      <c r="D37" s="51"/>
      <c r="E37" s="51"/>
      <c r="F37" s="51"/>
      <c r="G37" s="51"/>
      <c r="H37" s="51"/>
      <c r="I37" s="51"/>
      <c r="J37" s="51"/>
    </row>
    <row r="38" spans="1:12" s="4" customFormat="1" ht="18.95" customHeight="1">
      <c r="A38" s="3" t="s">
        <v>143</v>
      </c>
      <c r="B38" s="51">
        <v>109</v>
      </c>
      <c r="C38" s="51">
        <v>16.100000000000001</v>
      </c>
      <c r="D38" s="51">
        <v>8.1999999999999993</v>
      </c>
      <c r="E38" s="51">
        <v>20.5</v>
      </c>
      <c r="F38" s="51">
        <v>220</v>
      </c>
      <c r="G38" s="50">
        <f t="shared" ref="G38:G41" si="8">$B38*C38/100</f>
        <v>17.548999999999999</v>
      </c>
      <c r="H38" s="50">
        <f t="shared" ref="H38:H41" si="9">$B38*D38/100</f>
        <v>8.9379999999999988</v>
      </c>
      <c r="I38" s="50">
        <f t="shared" ref="I38:I41" si="10">$B38*E38/100</f>
        <v>22.344999999999999</v>
      </c>
      <c r="J38" s="49">
        <f>$B38*F38/100</f>
        <v>239.8</v>
      </c>
    </row>
    <row r="39" spans="1:12" s="4" customFormat="1" ht="18.95" customHeight="1">
      <c r="A39" s="3" t="s">
        <v>144</v>
      </c>
      <c r="B39" s="51">
        <v>201</v>
      </c>
      <c r="C39" s="51">
        <v>8.3000000000000007</v>
      </c>
      <c r="D39" s="51">
        <v>16.5</v>
      </c>
      <c r="E39" s="51">
        <v>22</v>
      </c>
      <c r="F39" s="51">
        <v>270</v>
      </c>
      <c r="G39" s="50">
        <f t="shared" si="8"/>
        <v>16.683000000000003</v>
      </c>
      <c r="H39" s="50">
        <f t="shared" si="9"/>
        <v>33.164999999999999</v>
      </c>
      <c r="I39" s="50">
        <f t="shared" si="10"/>
        <v>44.22</v>
      </c>
      <c r="J39" s="49">
        <f>$B39*F39/100</f>
        <v>542.70000000000005</v>
      </c>
    </row>
    <row r="40" spans="1:12" s="4" customFormat="1" ht="18.95" customHeight="1">
      <c r="A40" s="3" t="s">
        <v>145</v>
      </c>
      <c r="B40" s="51">
        <v>144</v>
      </c>
      <c r="C40" s="51">
        <v>10.9</v>
      </c>
      <c r="D40" s="51">
        <v>7.9</v>
      </c>
      <c r="E40" s="51">
        <v>26.9</v>
      </c>
      <c r="F40" s="51">
        <v>222</v>
      </c>
      <c r="G40" s="50">
        <f t="shared" si="8"/>
        <v>15.696000000000002</v>
      </c>
      <c r="H40" s="50">
        <f t="shared" si="9"/>
        <v>11.376000000000001</v>
      </c>
      <c r="I40" s="50">
        <f t="shared" si="10"/>
        <v>38.735999999999997</v>
      </c>
      <c r="J40" s="49">
        <f>$B40*F40/100</f>
        <v>319.68</v>
      </c>
    </row>
    <row r="41" spans="1:12" s="4" customFormat="1" ht="18.95" customHeight="1">
      <c r="A41" s="3" t="s">
        <v>146</v>
      </c>
      <c r="B41" s="51">
        <v>113</v>
      </c>
      <c r="C41" s="51">
        <v>9.4</v>
      </c>
      <c r="D41" s="51">
        <v>8.4</v>
      </c>
      <c r="E41" s="51">
        <v>25.5</v>
      </c>
      <c r="F41" s="51">
        <v>215</v>
      </c>
      <c r="G41" s="50">
        <f t="shared" si="8"/>
        <v>10.622</v>
      </c>
      <c r="H41" s="50">
        <f t="shared" si="9"/>
        <v>9.4920000000000009</v>
      </c>
      <c r="I41" s="50">
        <f t="shared" si="10"/>
        <v>28.815000000000001</v>
      </c>
      <c r="J41" s="49">
        <f>$B41*F41/100</f>
        <v>242.95</v>
      </c>
    </row>
    <row r="42" spans="1:12" s="4" customFormat="1" ht="21" customHeight="1">
      <c r="A42" s="3" t="s">
        <v>147</v>
      </c>
      <c r="B42" s="51">
        <v>160</v>
      </c>
      <c r="C42" s="51">
        <v>11.7</v>
      </c>
      <c r="D42" s="51">
        <v>10.3</v>
      </c>
      <c r="E42" s="51">
        <v>28.1</v>
      </c>
      <c r="F42" s="51">
        <v>251</v>
      </c>
      <c r="G42" s="50">
        <f t="shared" ref="G42" si="11">$B42*C42/100</f>
        <v>18.72</v>
      </c>
      <c r="H42" s="50">
        <f t="shared" ref="H42" si="12">$B42*D42/100</f>
        <v>16.48</v>
      </c>
      <c r="I42" s="50">
        <f t="shared" ref="I42" si="13">$B42*E42/100</f>
        <v>44.96</v>
      </c>
      <c r="J42" s="49">
        <f>$B42*F42/100</f>
        <v>401.6</v>
      </c>
    </row>
    <row r="43" spans="1:12" s="10" customFormat="1" ht="21" customHeight="1">
      <c r="A43" s="12"/>
      <c r="B43" s="53"/>
      <c r="C43" s="53"/>
      <c r="D43" s="53"/>
      <c r="E43" s="53"/>
      <c r="F43" s="53"/>
      <c r="G43" s="54"/>
      <c r="H43" s="54"/>
      <c r="I43" s="54"/>
      <c r="J43" s="54"/>
      <c r="L43" s="13"/>
    </row>
    <row r="44" spans="1:12" s="10" customFormat="1" ht="21" customHeight="1">
      <c r="A44" s="14" t="s">
        <v>10</v>
      </c>
      <c r="B44" s="53"/>
      <c r="C44" s="53"/>
      <c r="D44" s="53"/>
      <c r="E44" s="53"/>
      <c r="F44" s="53"/>
      <c r="G44" s="53"/>
      <c r="H44" s="53"/>
      <c r="I44" s="53"/>
      <c r="J44" s="53"/>
    </row>
    <row r="45" spans="1:12" s="10" customFormat="1" ht="21" customHeight="1">
      <c r="A45" s="12" t="s">
        <v>154</v>
      </c>
      <c r="B45" s="53">
        <v>259</v>
      </c>
      <c r="C45" s="53">
        <v>12.7</v>
      </c>
      <c r="D45" s="53">
        <v>10.9</v>
      </c>
      <c r="E45" s="53">
        <v>22.6</v>
      </c>
      <c r="F45" s="53">
        <v>240</v>
      </c>
      <c r="G45" s="54">
        <f t="shared" ref="G45:I53" si="14">$B45*C45/100</f>
        <v>32.893000000000001</v>
      </c>
      <c r="H45" s="54">
        <f t="shared" si="14"/>
        <v>28.230999999999998</v>
      </c>
      <c r="I45" s="54">
        <f t="shared" si="14"/>
        <v>58.534000000000006</v>
      </c>
      <c r="J45" s="52">
        <f>$B45*F45/100</f>
        <v>621.6</v>
      </c>
    </row>
    <row r="46" spans="1:12" s="10" customFormat="1" ht="21" customHeight="1">
      <c r="A46" s="12" t="s">
        <v>155</v>
      </c>
      <c r="B46" s="53">
        <v>259</v>
      </c>
      <c r="C46" s="53">
        <v>12</v>
      </c>
      <c r="D46" s="53">
        <v>9.3000000000000007</v>
      </c>
      <c r="E46" s="53">
        <v>23.2</v>
      </c>
      <c r="F46" s="53">
        <v>225</v>
      </c>
      <c r="G46" s="54">
        <f t="shared" si="14"/>
        <v>31.08</v>
      </c>
      <c r="H46" s="54">
        <f t="shared" si="14"/>
        <v>24.087000000000003</v>
      </c>
      <c r="I46" s="54">
        <f t="shared" si="14"/>
        <v>60.088000000000001</v>
      </c>
      <c r="J46" s="52">
        <f>$B46*F46/100</f>
        <v>582.75</v>
      </c>
    </row>
    <row r="47" spans="1:12" s="10" customFormat="1" ht="21" customHeight="1">
      <c r="A47" s="12" t="s">
        <v>156</v>
      </c>
      <c r="B47" s="53">
        <v>157</v>
      </c>
      <c r="C47" s="53">
        <v>11.6</v>
      </c>
      <c r="D47" s="53">
        <v>10.7</v>
      </c>
      <c r="E47" s="53">
        <v>22.2</v>
      </c>
      <c r="F47" s="53">
        <v>231</v>
      </c>
      <c r="G47" s="54">
        <f t="shared" si="14"/>
        <v>18.212</v>
      </c>
      <c r="H47" s="54">
        <f t="shared" si="14"/>
        <v>16.798999999999999</v>
      </c>
      <c r="I47" s="54">
        <f t="shared" si="14"/>
        <v>34.853999999999999</v>
      </c>
      <c r="J47" s="52">
        <f>$B47*F47/100</f>
        <v>362.67</v>
      </c>
    </row>
    <row r="48" spans="1:12" s="10" customFormat="1" ht="21" customHeight="1">
      <c r="A48" s="12" t="s">
        <v>157</v>
      </c>
      <c r="B48" s="53">
        <v>157</v>
      </c>
      <c r="C48" s="53">
        <v>10.9</v>
      </c>
      <c r="D48" s="53">
        <v>8.8000000000000007</v>
      </c>
      <c r="E48" s="53">
        <v>24.3</v>
      </c>
      <c r="F48" s="53">
        <v>220</v>
      </c>
      <c r="G48" s="54">
        <f t="shared" si="14"/>
        <v>17.113</v>
      </c>
      <c r="H48" s="54">
        <f t="shared" si="14"/>
        <v>13.816000000000001</v>
      </c>
      <c r="I48" s="54">
        <f t="shared" si="14"/>
        <v>38.150999999999996</v>
      </c>
      <c r="J48" s="52">
        <f>$B48*F48/100</f>
        <v>345.4</v>
      </c>
    </row>
    <row r="49" spans="1:12" s="4" customFormat="1" ht="21" customHeight="1">
      <c r="A49" s="3" t="s">
        <v>158</v>
      </c>
      <c r="B49" s="51">
        <v>94</v>
      </c>
      <c r="C49" s="51">
        <v>11.6</v>
      </c>
      <c r="D49" s="51">
        <v>9.4</v>
      </c>
      <c r="E49" s="51">
        <v>27.7</v>
      </c>
      <c r="F49" s="51">
        <v>242</v>
      </c>
      <c r="G49" s="50">
        <f t="shared" si="14"/>
        <v>10.903999999999998</v>
      </c>
      <c r="H49" s="50">
        <f t="shared" si="14"/>
        <v>8.8360000000000003</v>
      </c>
      <c r="I49" s="50">
        <f t="shared" si="14"/>
        <v>26.037999999999997</v>
      </c>
      <c r="J49" s="49">
        <f>$B49*F49/100</f>
        <v>227.48</v>
      </c>
    </row>
    <row r="50" spans="1:12" s="10" customFormat="1" ht="21" customHeight="1">
      <c r="A50" s="12" t="s">
        <v>118</v>
      </c>
      <c r="B50" s="53">
        <v>106</v>
      </c>
      <c r="C50" s="53">
        <v>12.2</v>
      </c>
      <c r="D50" s="53">
        <v>11.6</v>
      </c>
      <c r="E50" s="53">
        <v>25</v>
      </c>
      <c r="F50" s="53">
        <v>253</v>
      </c>
      <c r="G50" s="54">
        <f t="shared" si="14"/>
        <v>12.931999999999999</v>
      </c>
      <c r="H50" s="54">
        <f t="shared" si="14"/>
        <v>12.295999999999999</v>
      </c>
      <c r="I50" s="54">
        <f t="shared" si="14"/>
        <v>26.5</v>
      </c>
      <c r="J50" s="52">
        <f>$B50*F50/100</f>
        <v>268.18</v>
      </c>
    </row>
    <row r="51" spans="1:12" s="10" customFormat="1" ht="21" customHeight="1">
      <c r="A51" s="12" t="s">
        <v>26</v>
      </c>
      <c r="B51" s="53">
        <v>211</v>
      </c>
      <c r="C51" s="53">
        <v>11.7</v>
      </c>
      <c r="D51" s="53">
        <v>10.1</v>
      </c>
      <c r="E51" s="53">
        <v>26.9</v>
      </c>
      <c r="F51" s="53">
        <v>246</v>
      </c>
      <c r="G51" s="54">
        <f t="shared" si="14"/>
        <v>24.686999999999998</v>
      </c>
      <c r="H51" s="54">
        <f t="shared" si="14"/>
        <v>21.311</v>
      </c>
      <c r="I51" s="54">
        <f t="shared" si="14"/>
        <v>56.758999999999993</v>
      </c>
      <c r="J51" s="52">
        <f>$B51*F51/100</f>
        <v>519.05999999999995</v>
      </c>
    </row>
    <row r="52" spans="1:12" s="10" customFormat="1" ht="21" customHeight="1">
      <c r="A52" s="12" t="s">
        <v>117</v>
      </c>
      <c r="B52" s="53">
        <v>130</v>
      </c>
      <c r="C52" s="53">
        <v>10.5</v>
      </c>
      <c r="D52" s="53">
        <v>6.1</v>
      </c>
      <c r="E52" s="53">
        <v>28.8</v>
      </c>
      <c r="F52" s="53">
        <v>212</v>
      </c>
      <c r="G52" s="54">
        <f t="shared" si="14"/>
        <v>13.65</v>
      </c>
      <c r="H52" s="54">
        <f t="shared" si="14"/>
        <v>7.93</v>
      </c>
      <c r="I52" s="54">
        <f t="shared" si="14"/>
        <v>37.44</v>
      </c>
      <c r="J52" s="52">
        <f>$B52*F52/100</f>
        <v>275.60000000000002</v>
      </c>
    </row>
    <row r="53" spans="1:12" s="10" customFormat="1" ht="21" customHeight="1">
      <c r="A53" s="12" t="s">
        <v>108</v>
      </c>
      <c r="B53" s="53">
        <v>179</v>
      </c>
      <c r="C53" s="53">
        <v>9.4</v>
      </c>
      <c r="D53" s="53">
        <v>6.8</v>
      </c>
      <c r="E53" s="53">
        <v>21.5</v>
      </c>
      <c r="F53" s="53">
        <v>185</v>
      </c>
      <c r="G53" s="54">
        <f t="shared" si="14"/>
        <v>16.826000000000001</v>
      </c>
      <c r="H53" s="54">
        <f t="shared" si="14"/>
        <v>12.172000000000001</v>
      </c>
      <c r="I53" s="54">
        <f t="shared" si="14"/>
        <v>38.484999999999999</v>
      </c>
      <c r="J53" s="54">
        <f>$B53*F53/100</f>
        <v>331.15</v>
      </c>
      <c r="L53" s="13"/>
    </row>
    <row r="54" spans="1:12" s="10" customFormat="1" ht="21" customHeight="1">
      <c r="A54" s="11"/>
      <c r="B54" s="53"/>
      <c r="C54" s="53"/>
      <c r="D54" s="53"/>
      <c r="E54" s="53"/>
      <c r="F54" s="53"/>
      <c r="G54" s="53"/>
      <c r="H54" s="53"/>
      <c r="I54" s="53"/>
      <c r="J54" s="53"/>
    </row>
    <row r="55" spans="1:12" s="10" customFormat="1" ht="21" customHeight="1">
      <c r="A55" s="14" t="s">
        <v>11</v>
      </c>
      <c r="B55" s="53"/>
      <c r="C55" s="53"/>
      <c r="D55" s="53"/>
      <c r="E55" s="53"/>
      <c r="F55" s="53"/>
      <c r="G55" s="53"/>
      <c r="H55" s="53"/>
      <c r="I55" s="53"/>
      <c r="J55" s="53"/>
    </row>
    <row r="56" spans="1:12" s="10" customFormat="1" ht="21" customHeight="1">
      <c r="A56" s="12" t="s">
        <v>159</v>
      </c>
      <c r="B56" s="53">
        <v>251</v>
      </c>
      <c r="C56" s="53">
        <v>8.1999999999999993</v>
      </c>
      <c r="D56" s="53">
        <v>15.6</v>
      </c>
      <c r="E56" s="53">
        <v>20.2</v>
      </c>
      <c r="F56" s="53">
        <v>254</v>
      </c>
      <c r="G56" s="54">
        <f t="shared" ref="G56:I61" si="15">$B56*C56/100</f>
        <v>20.581999999999997</v>
      </c>
      <c r="H56" s="54">
        <f t="shared" si="15"/>
        <v>39.155999999999999</v>
      </c>
      <c r="I56" s="54">
        <f t="shared" si="15"/>
        <v>50.701999999999998</v>
      </c>
      <c r="J56" s="52">
        <f>$B56*F56/100</f>
        <v>637.54</v>
      </c>
    </row>
    <row r="57" spans="1:12" s="10" customFormat="1" ht="21" customHeight="1">
      <c r="A57" s="12" t="s">
        <v>160</v>
      </c>
      <c r="B57" s="53">
        <v>251</v>
      </c>
      <c r="C57" s="53">
        <v>8.6999999999999993</v>
      </c>
      <c r="D57" s="53">
        <v>16.8</v>
      </c>
      <c r="E57" s="53">
        <v>18.7</v>
      </c>
      <c r="F57" s="53">
        <v>260</v>
      </c>
      <c r="G57" s="54">
        <f t="shared" si="15"/>
        <v>21.837</v>
      </c>
      <c r="H57" s="54">
        <f t="shared" si="15"/>
        <v>42.167999999999999</v>
      </c>
      <c r="I57" s="54">
        <f t="shared" si="15"/>
        <v>46.936999999999998</v>
      </c>
      <c r="J57" s="52">
        <f>$B57*F57/100</f>
        <v>652.6</v>
      </c>
    </row>
    <row r="58" spans="1:12" s="10" customFormat="1" ht="21" customHeight="1">
      <c r="A58" s="12" t="s">
        <v>27</v>
      </c>
      <c r="B58" s="53">
        <v>103</v>
      </c>
      <c r="C58" s="53">
        <v>9.6999999999999993</v>
      </c>
      <c r="D58" s="53">
        <v>13.7</v>
      </c>
      <c r="E58" s="53">
        <v>23.3</v>
      </c>
      <c r="F58" s="53">
        <v>256</v>
      </c>
      <c r="G58" s="54">
        <f t="shared" si="15"/>
        <v>9.9909999999999997</v>
      </c>
      <c r="H58" s="54">
        <f t="shared" si="15"/>
        <v>14.110999999999999</v>
      </c>
      <c r="I58" s="54">
        <f t="shared" si="15"/>
        <v>23.999000000000002</v>
      </c>
      <c r="J58" s="52">
        <f>$B58*F58/100</f>
        <v>263.68</v>
      </c>
    </row>
    <row r="59" spans="1:12" s="10" customFormat="1" ht="21" customHeight="1">
      <c r="A59" s="12" t="s">
        <v>161</v>
      </c>
      <c r="B59" s="53">
        <v>192</v>
      </c>
      <c r="C59" s="53">
        <v>10</v>
      </c>
      <c r="D59" s="53">
        <v>10</v>
      </c>
      <c r="E59" s="53">
        <v>22.5</v>
      </c>
      <c r="F59" s="53">
        <v>220</v>
      </c>
      <c r="G59" s="54">
        <f t="shared" si="15"/>
        <v>19.2</v>
      </c>
      <c r="H59" s="54">
        <f t="shared" si="15"/>
        <v>19.2</v>
      </c>
      <c r="I59" s="54">
        <f t="shared" si="15"/>
        <v>43.2</v>
      </c>
      <c r="J59" s="52">
        <f>$B59*F59/100</f>
        <v>422.4</v>
      </c>
    </row>
    <row r="60" spans="1:12" s="10" customFormat="1" ht="21" customHeight="1">
      <c r="A60" s="12" t="s">
        <v>162</v>
      </c>
      <c r="B60" s="53">
        <v>192</v>
      </c>
      <c r="C60" s="53">
        <v>9.4</v>
      </c>
      <c r="D60" s="53">
        <v>8.5</v>
      </c>
      <c r="E60" s="53">
        <v>23.1</v>
      </c>
      <c r="F60" s="53">
        <v>207</v>
      </c>
      <c r="G60" s="54">
        <f t="shared" si="15"/>
        <v>18.048000000000002</v>
      </c>
      <c r="H60" s="54">
        <f t="shared" si="15"/>
        <v>16.32</v>
      </c>
      <c r="I60" s="54">
        <f t="shared" si="15"/>
        <v>44.352000000000004</v>
      </c>
      <c r="J60" s="52">
        <f>$B60*F60/100</f>
        <v>397.44</v>
      </c>
    </row>
    <row r="61" spans="1:12" s="10" customFormat="1" ht="21" customHeight="1">
      <c r="A61" s="12" t="s">
        <v>28</v>
      </c>
      <c r="B61" s="53">
        <v>187</v>
      </c>
      <c r="C61" s="53">
        <v>4.9000000000000004</v>
      </c>
      <c r="D61" s="53">
        <v>18.2</v>
      </c>
      <c r="E61" s="53">
        <v>22</v>
      </c>
      <c r="F61" s="53">
        <v>272</v>
      </c>
      <c r="G61" s="54">
        <f t="shared" si="15"/>
        <v>9.1630000000000003</v>
      </c>
      <c r="H61" s="54">
        <f t="shared" si="15"/>
        <v>34.033999999999999</v>
      </c>
      <c r="I61" s="54">
        <f t="shared" si="15"/>
        <v>41.14</v>
      </c>
      <c r="J61" s="52">
        <f>$B61*F61/100</f>
        <v>508.64</v>
      </c>
    </row>
    <row r="62" spans="1:12" s="10" customFormat="1" ht="21" customHeight="1">
      <c r="A62" s="11"/>
      <c r="B62" s="53"/>
      <c r="C62" s="53"/>
      <c r="D62" s="53"/>
      <c r="E62" s="53"/>
      <c r="F62" s="53"/>
      <c r="G62" s="53"/>
      <c r="H62" s="53"/>
      <c r="I62" s="53"/>
      <c r="J62" s="53"/>
    </row>
    <row r="63" spans="1:12" s="10" customFormat="1" ht="21" customHeight="1">
      <c r="A63" s="14" t="s">
        <v>0</v>
      </c>
      <c r="B63" s="53"/>
      <c r="C63" s="53"/>
      <c r="D63" s="53"/>
      <c r="E63" s="53"/>
      <c r="F63" s="53"/>
      <c r="G63" s="53"/>
      <c r="H63" s="53"/>
      <c r="I63" s="53"/>
      <c r="J63" s="53"/>
    </row>
    <row r="64" spans="1:12" s="4" customFormat="1" ht="21" customHeight="1">
      <c r="A64" s="3" t="s">
        <v>163</v>
      </c>
      <c r="B64" s="51">
        <v>211</v>
      </c>
      <c r="C64" s="51">
        <v>10.8</v>
      </c>
      <c r="D64" s="51">
        <v>8.6999999999999993</v>
      </c>
      <c r="E64" s="51">
        <v>8.6</v>
      </c>
      <c r="F64" s="51">
        <v>156</v>
      </c>
      <c r="G64" s="50">
        <f t="shared" ref="G64:H64" si="16">$B64*C64/100</f>
        <v>22.788</v>
      </c>
      <c r="H64" s="50">
        <f t="shared" si="16"/>
        <v>18.356999999999999</v>
      </c>
      <c r="I64" s="50">
        <f>$B64*E64/100</f>
        <v>18.146000000000001</v>
      </c>
      <c r="J64" s="49">
        <f>$B64*F64/100</f>
        <v>329.16</v>
      </c>
    </row>
    <row r="65" spans="1:10" s="4" customFormat="1" ht="21" customHeight="1">
      <c r="A65" s="3"/>
      <c r="B65" s="51"/>
      <c r="C65" s="51"/>
      <c r="D65" s="51"/>
      <c r="E65" s="51"/>
      <c r="F65" s="51"/>
      <c r="G65" s="50"/>
      <c r="H65" s="50"/>
      <c r="I65" s="50"/>
      <c r="J65" s="49"/>
    </row>
    <row r="66" spans="1:10" s="4" customFormat="1" ht="21" customHeight="1">
      <c r="A66" s="5" t="s">
        <v>6</v>
      </c>
      <c r="B66" s="51"/>
      <c r="C66" s="51"/>
      <c r="D66" s="51"/>
      <c r="E66" s="51"/>
      <c r="F66" s="51"/>
      <c r="G66" s="51"/>
      <c r="H66" s="51"/>
      <c r="I66" s="51"/>
      <c r="J66" s="49"/>
    </row>
    <row r="67" spans="1:10" s="4" customFormat="1" ht="21" customHeight="1">
      <c r="A67" s="3" t="s">
        <v>29</v>
      </c>
      <c r="B67" s="51">
        <v>70</v>
      </c>
      <c r="C67" s="51">
        <v>3.8</v>
      </c>
      <c r="D67" s="51">
        <v>15.5</v>
      </c>
      <c r="E67" s="51">
        <v>30.1</v>
      </c>
      <c r="F67" s="51">
        <v>276</v>
      </c>
      <c r="G67" s="50">
        <f t="shared" ref="G67:I70" si="17">$B67*C67/100</f>
        <v>2.66</v>
      </c>
      <c r="H67" s="50">
        <f t="shared" si="17"/>
        <v>10.85</v>
      </c>
      <c r="I67" s="50">
        <f t="shared" si="17"/>
        <v>21.07</v>
      </c>
      <c r="J67" s="49">
        <f>$B67*F67/100</f>
        <v>193.2</v>
      </c>
    </row>
    <row r="68" spans="1:10" s="4" customFormat="1" ht="21" customHeight="1">
      <c r="A68" s="3" t="s">
        <v>30</v>
      </c>
      <c r="B68" s="51">
        <v>120</v>
      </c>
      <c r="C68" s="51">
        <v>3.8</v>
      </c>
      <c r="D68" s="51">
        <v>15.5</v>
      </c>
      <c r="E68" s="51">
        <v>30.1</v>
      </c>
      <c r="F68" s="51">
        <v>276</v>
      </c>
      <c r="G68" s="50">
        <f t="shared" si="17"/>
        <v>4.5599999999999996</v>
      </c>
      <c r="H68" s="50">
        <f t="shared" si="17"/>
        <v>18.600000000000001</v>
      </c>
      <c r="I68" s="50">
        <f t="shared" si="17"/>
        <v>36.119999999999997</v>
      </c>
      <c r="J68" s="49">
        <f>$B68*F68/100</f>
        <v>331.2</v>
      </c>
    </row>
    <row r="69" spans="1:10" s="4" customFormat="1" ht="21" customHeight="1">
      <c r="A69" s="3" t="s">
        <v>31</v>
      </c>
      <c r="B69" s="51">
        <v>240</v>
      </c>
      <c r="C69" s="51">
        <v>3.8</v>
      </c>
      <c r="D69" s="51">
        <v>15.5</v>
      </c>
      <c r="E69" s="51">
        <v>30.1</v>
      </c>
      <c r="F69" s="51">
        <v>276</v>
      </c>
      <c r="G69" s="50">
        <f t="shared" si="17"/>
        <v>9.1199999999999992</v>
      </c>
      <c r="H69" s="50">
        <f t="shared" si="17"/>
        <v>37.200000000000003</v>
      </c>
      <c r="I69" s="50">
        <f t="shared" si="17"/>
        <v>72.239999999999995</v>
      </c>
      <c r="J69" s="49">
        <f>$B69*F69/100</f>
        <v>662.4</v>
      </c>
    </row>
    <row r="70" spans="1:10" s="4" customFormat="1" ht="21" customHeight="1">
      <c r="A70" s="3" t="s">
        <v>32</v>
      </c>
      <c r="B70" s="51">
        <v>75</v>
      </c>
      <c r="C70" s="51">
        <v>3.5</v>
      </c>
      <c r="D70" s="51">
        <v>25</v>
      </c>
      <c r="E70" s="51">
        <v>17.5</v>
      </c>
      <c r="F70" s="51">
        <v>310</v>
      </c>
      <c r="G70" s="50">
        <f t="shared" si="17"/>
        <v>2.625</v>
      </c>
      <c r="H70" s="50">
        <f t="shared" si="17"/>
        <v>18.75</v>
      </c>
      <c r="I70" s="50">
        <f t="shared" si="17"/>
        <v>13.125</v>
      </c>
      <c r="J70" s="49">
        <f>$B70*F70/100</f>
        <v>232.5</v>
      </c>
    </row>
    <row r="71" spans="1:10" s="4" customFormat="1" ht="21" customHeight="1">
      <c r="A71" s="6"/>
      <c r="B71" s="51"/>
      <c r="C71" s="51"/>
      <c r="D71" s="51"/>
      <c r="E71" s="51"/>
      <c r="F71" s="51"/>
      <c r="G71" s="51"/>
      <c r="H71" s="51"/>
      <c r="I71" s="51"/>
      <c r="J71" s="49"/>
    </row>
    <row r="72" spans="1:10" s="4" customFormat="1" ht="21" customHeight="1">
      <c r="A72" s="7" t="s">
        <v>1</v>
      </c>
      <c r="B72" s="51"/>
      <c r="C72" s="51"/>
      <c r="D72" s="51"/>
      <c r="E72" s="51"/>
      <c r="F72" s="51"/>
      <c r="G72" s="51"/>
      <c r="H72" s="51"/>
      <c r="I72" s="51"/>
      <c r="J72" s="49"/>
    </row>
    <row r="73" spans="1:10" s="4" customFormat="1" ht="21" customHeight="1">
      <c r="A73" s="3" t="s">
        <v>33</v>
      </c>
      <c r="B73" s="51">
        <v>300</v>
      </c>
      <c r="C73" s="51">
        <v>0</v>
      </c>
      <c r="D73" s="51">
        <v>0</v>
      </c>
      <c r="E73" s="51">
        <v>10.8</v>
      </c>
      <c r="F73" s="51">
        <v>43</v>
      </c>
      <c r="G73" s="50">
        <f t="shared" ref="G73:G93" si="18">$B73*C73/100</f>
        <v>0</v>
      </c>
      <c r="H73" s="50">
        <f t="shared" ref="H73:H92" si="19">$B73*D73/100</f>
        <v>0</v>
      </c>
      <c r="I73" s="50">
        <f t="shared" ref="I73:I92" si="20">$B73*E73/100</f>
        <v>32.4</v>
      </c>
      <c r="J73" s="49">
        <f>$B73*F73/100</f>
        <v>129</v>
      </c>
    </row>
    <row r="74" spans="1:10" s="4" customFormat="1" ht="21" customHeight="1">
      <c r="A74" s="3" t="s">
        <v>34</v>
      </c>
      <c r="B74" s="51">
        <v>400</v>
      </c>
      <c r="C74" s="51">
        <v>0</v>
      </c>
      <c r="D74" s="51">
        <v>0</v>
      </c>
      <c r="E74" s="51">
        <v>10.8</v>
      </c>
      <c r="F74" s="51">
        <v>43</v>
      </c>
      <c r="G74" s="50">
        <f t="shared" si="18"/>
        <v>0</v>
      </c>
      <c r="H74" s="50">
        <f t="shared" si="19"/>
        <v>0</v>
      </c>
      <c r="I74" s="50">
        <f t="shared" si="20"/>
        <v>43.2</v>
      </c>
      <c r="J74" s="49">
        <f>$B74*F74/100</f>
        <v>172</v>
      </c>
    </row>
    <row r="75" spans="1:10" s="10" customFormat="1" ht="21" customHeight="1">
      <c r="A75" s="12" t="s">
        <v>35</v>
      </c>
      <c r="B75" s="53">
        <v>500</v>
      </c>
      <c r="C75" s="53">
        <v>0</v>
      </c>
      <c r="D75" s="53">
        <v>0</v>
      </c>
      <c r="E75" s="53">
        <v>10.8</v>
      </c>
      <c r="F75" s="53">
        <v>43</v>
      </c>
      <c r="G75" s="54">
        <f t="shared" si="18"/>
        <v>0</v>
      </c>
      <c r="H75" s="54">
        <f t="shared" si="19"/>
        <v>0</v>
      </c>
      <c r="I75" s="54">
        <f t="shared" si="20"/>
        <v>54</v>
      </c>
      <c r="J75" s="52">
        <f>$B75*F75/100</f>
        <v>215</v>
      </c>
    </row>
    <row r="76" spans="1:10" s="10" customFormat="1" ht="21" customHeight="1">
      <c r="A76" s="12" t="s">
        <v>36</v>
      </c>
      <c r="B76" s="53">
        <v>800</v>
      </c>
      <c r="C76" s="53">
        <v>0</v>
      </c>
      <c r="D76" s="53">
        <v>0</v>
      </c>
      <c r="E76" s="53">
        <v>10.8</v>
      </c>
      <c r="F76" s="53">
        <v>43</v>
      </c>
      <c r="G76" s="54">
        <f t="shared" si="18"/>
        <v>0</v>
      </c>
      <c r="H76" s="54">
        <f t="shared" si="19"/>
        <v>0</v>
      </c>
      <c r="I76" s="54">
        <f t="shared" si="20"/>
        <v>86.4</v>
      </c>
      <c r="J76" s="52">
        <f>$B76*F76/100</f>
        <v>344</v>
      </c>
    </row>
    <row r="77" spans="1:10" s="10" customFormat="1" ht="21" customHeight="1">
      <c r="A77" s="12" t="s">
        <v>85</v>
      </c>
      <c r="B77" s="53">
        <v>300</v>
      </c>
      <c r="C77" s="53">
        <v>0</v>
      </c>
      <c r="D77" s="53">
        <v>0</v>
      </c>
      <c r="E77" s="53">
        <v>0</v>
      </c>
      <c r="F77" s="53">
        <v>0.3</v>
      </c>
      <c r="G77" s="54">
        <f t="shared" si="18"/>
        <v>0</v>
      </c>
      <c r="H77" s="54">
        <f t="shared" si="19"/>
        <v>0</v>
      </c>
      <c r="I77" s="54">
        <f t="shared" si="20"/>
        <v>0</v>
      </c>
      <c r="J77" s="52">
        <f>$B77*F77/100</f>
        <v>0.9</v>
      </c>
    </row>
    <row r="78" spans="1:10" s="10" customFormat="1" ht="21" customHeight="1">
      <c r="A78" s="12" t="s">
        <v>37</v>
      </c>
      <c r="B78" s="53">
        <v>400</v>
      </c>
      <c r="C78" s="53">
        <v>0</v>
      </c>
      <c r="D78" s="53">
        <v>0</v>
      </c>
      <c r="E78" s="53">
        <v>0</v>
      </c>
      <c r="F78" s="53">
        <v>0.3</v>
      </c>
      <c r="G78" s="54">
        <f t="shared" si="18"/>
        <v>0</v>
      </c>
      <c r="H78" s="54">
        <f t="shared" si="19"/>
        <v>0</v>
      </c>
      <c r="I78" s="54">
        <f t="shared" si="20"/>
        <v>0</v>
      </c>
      <c r="J78" s="52">
        <f>$B78*F78/100</f>
        <v>1.2</v>
      </c>
    </row>
    <row r="79" spans="1:10" s="10" customFormat="1" ht="21" customHeight="1">
      <c r="A79" s="12" t="s">
        <v>38</v>
      </c>
      <c r="B79" s="53">
        <v>500</v>
      </c>
      <c r="C79" s="53">
        <v>0</v>
      </c>
      <c r="D79" s="53">
        <v>0</v>
      </c>
      <c r="E79" s="53">
        <v>0</v>
      </c>
      <c r="F79" s="53">
        <v>0.3</v>
      </c>
      <c r="G79" s="54">
        <f t="shared" si="18"/>
        <v>0</v>
      </c>
      <c r="H79" s="54">
        <f t="shared" si="19"/>
        <v>0</v>
      </c>
      <c r="I79" s="54">
        <f t="shared" si="20"/>
        <v>0</v>
      </c>
      <c r="J79" s="52">
        <f>$B79*F79/100</f>
        <v>1.5</v>
      </c>
    </row>
    <row r="80" spans="1:10" s="10" customFormat="1" ht="21" customHeight="1">
      <c r="A80" s="12" t="s">
        <v>39</v>
      </c>
      <c r="B80" s="53">
        <v>800</v>
      </c>
      <c r="C80" s="53">
        <v>0</v>
      </c>
      <c r="D80" s="53">
        <v>0</v>
      </c>
      <c r="E80" s="53">
        <v>0</v>
      </c>
      <c r="F80" s="53">
        <v>0.3</v>
      </c>
      <c r="G80" s="54">
        <f t="shared" si="18"/>
        <v>0</v>
      </c>
      <c r="H80" s="54">
        <f t="shared" si="19"/>
        <v>0</v>
      </c>
      <c r="I80" s="54">
        <f t="shared" si="20"/>
        <v>0</v>
      </c>
      <c r="J80" s="52">
        <f>$B80*F80/100</f>
        <v>2.4</v>
      </c>
    </row>
    <row r="81" spans="1:10" s="10" customFormat="1" ht="21" customHeight="1">
      <c r="A81" s="12" t="s">
        <v>40</v>
      </c>
      <c r="B81" s="53">
        <v>300</v>
      </c>
      <c r="C81" s="53">
        <v>0</v>
      </c>
      <c r="D81" s="53">
        <v>0</v>
      </c>
      <c r="E81" s="53">
        <v>13.3</v>
      </c>
      <c r="F81" s="53">
        <v>53.8</v>
      </c>
      <c r="G81" s="54">
        <f t="shared" si="18"/>
        <v>0</v>
      </c>
      <c r="H81" s="54">
        <f t="shared" si="19"/>
        <v>0</v>
      </c>
      <c r="I81" s="54">
        <f t="shared" si="20"/>
        <v>39.9</v>
      </c>
      <c r="J81" s="52">
        <f>$B81*F81/100</f>
        <v>161.4</v>
      </c>
    </row>
    <row r="82" spans="1:10" s="10" customFormat="1" ht="21" customHeight="1">
      <c r="A82" s="12" t="s">
        <v>43</v>
      </c>
      <c r="B82" s="53">
        <v>400</v>
      </c>
      <c r="C82" s="53">
        <v>0</v>
      </c>
      <c r="D82" s="53">
        <v>0</v>
      </c>
      <c r="E82" s="53">
        <v>13.3</v>
      </c>
      <c r="F82" s="53">
        <v>53.8</v>
      </c>
      <c r="G82" s="54">
        <f t="shared" si="18"/>
        <v>0</v>
      </c>
      <c r="H82" s="54">
        <f t="shared" si="19"/>
        <v>0</v>
      </c>
      <c r="I82" s="54">
        <f t="shared" si="20"/>
        <v>53.2</v>
      </c>
      <c r="J82" s="52">
        <f>$B82*F82/100</f>
        <v>215.2</v>
      </c>
    </row>
    <row r="83" spans="1:10" s="10" customFormat="1" ht="21" customHeight="1">
      <c r="A83" s="12" t="s">
        <v>41</v>
      </c>
      <c r="B83" s="53">
        <v>500</v>
      </c>
      <c r="C83" s="53">
        <v>0</v>
      </c>
      <c r="D83" s="53">
        <v>0</v>
      </c>
      <c r="E83" s="53">
        <v>13.3</v>
      </c>
      <c r="F83" s="53">
        <v>53.8</v>
      </c>
      <c r="G83" s="54">
        <f t="shared" si="18"/>
        <v>0</v>
      </c>
      <c r="H83" s="54">
        <f t="shared" si="19"/>
        <v>0</v>
      </c>
      <c r="I83" s="54">
        <f t="shared" si="20"/>
        <v>66.5</v>
      </c>
      <c r="J83" s="52">
        <f>$B83*F83/100</f>
        <v>269</v>
      </c>
    </row>
    <row r="84" spans="1:10" s="10" customFormat="1" ht="21" customHeight="1">
      <c r="A84" s="12" t="s">
        <v>42</v>
      </c>
      <c r="B84" s="53">
        <v>800</v>
      </c>
      <c r="C84" s="53">
        <v>0</v>
      </c>
      <c r="D84" s="53">
        <v>0</v>
      </c>
      <c r="E84" s="53">
        <v>13.3</v>
      </c>
      <c r="F84" s="53">
        <v>53.8</v>
      </c>
      <c r="G84" s="54">
        <f t="shared" si="18"/>
        <v>0</v>
      </c>
      <c r="H84" s="54">
        <f t="shared" si="19"/>
        <v>0</v>
      </c>
      <c r="I84" s="54">
        <f t="shared" si="20"/>
        <v>106.4</v>
      </c>
      <c r="J84" s="52">
        <f>$B84*F84/100</f>
        <v>430.4</v>
      </c>
    </row>
    <row r="85" spans="1:10" s="10" customFormat="1" ht="21" customHeight="1">
      <c r="A85" s="12" t="s">
        <v>44</v>
      </c>
      <c r="B85" s="53">
        <v>300</v>
      </c>
      <c r="C85" s="53">
        <v>0</v>
      </c>
      <c r="D85" s="53">
        <v>0</v>
      </c>
      <c r="E85" s="53">
        <v>10.7</v>
      </c>
      <c r="F85" s="53">
        <v>43</v>
      </c>
      <c r="G85" s="54">
        <f t="shared" si="18"/>
        <v>0</v>
      </c>
      <c r="H85" s="54">
        <f t="shared" si="19"/>
        <v>0</v>
      </c>
      <c r="I85" s="54">
        <f t="shared" si="20"/>
        <v>32.1</v>
      </c>
      <c r="J85" s="52">
        <f>$B85*F85/100</f>
        <v>129</v>
      </c>
    </row>
    <row r="86" spans="1:10" s="10" customFormat="1" ht="21" customHeight="1">
      <c r="A86" s="12" t="s">
        <v>45</v>
      </c>
      <c r="B86" s="53">
        <v>400</v>
      </c>
      <c r="C86" s="53">
        <v>0</v>
      </c>
      <c r="D86" s="53">
        <v>0</v>
      </c>
      <c r="E86" s="53">
        <v>10.7</v>
      </c>
      <c r="F86" s="53">
        <v>43</v>
      </c>
      <c r="G86" s="54">
        <f t="shared" si="18"/>
        <v>0</v>
      </c>
      <c r="H86" s="54">
        <f t="shared" si="19"/>
        <v>0</v>
      </c>
      <c r="I86" s="54">
        <f t="shared" si="20"/>
        <v>42.8</v>
      </c>
      <c r="J86" s="52">
        <f>$B86*F86/100</f>
        <v>172</v>
      </c>
    </row>
    <row r="87" spans="1:10" s="10" customFormat="1" ht="21" customHeight="1">
      <c r="A87" s="12" t="s">
        <v>46</v>
      </c>
      <c r="B87" s="53">
        <v>500</v>
      </c>
      <c r="C87" s="53">
        <v>0</v>
      </c>
      <c r="D87" s="53">
        <v>0</v>
      </c>
      <c r="E87" s="53">
        <v>10.7</v>
      </c>
      <c r="F87" s="53">
        <v>43</v>
      </c>
      <c r="G87" s="54">
        <f t="shared" si="18"/>
        <v>0</v>
      </c>
      <c r="H87" s="54">
        <f t="shared" si="19"/>
        <v>0</v>
      </c>
      <c r="I87" s="54">
        <f t="shared" si="20"/>
        <v>53.5</v>
      </c>
      <c r="J87" s="52">
        <f>$B87*F87/100</f>
        <v>215</v>
      </c>
    </row>
    <row r="88" spans="1:10" s="10" customFormat="1" ht="21" customHeight="1">
      <c r="A88" s="12" t="s">
        <v>47</v>
      </c>
      <c r="B88" s="53">
        <v>800</v>
      </c>
      <c r="C88" s="53">
        <v>0</v>
      </c>
      <c r="D88" s="53">
        <v>0</v>
      </c>
      <c r="E88" s="53">
        <v>10.7</v>
      </c>
      <c r="F88" s="53">
        <v>43</v>
      </c>
      <c r="G88" s="54">
        <f t="shared" si="18"/>
        <v>0</v>
      </c>
      <c r="H88" s="54">
        <f t="shared" si="19"/>
        <v>0</v>
      </c>
      <c r="I88" s="54">
        <f t="shared" si="20"/>
        <v>85.6</v>
      </c>
      <c r="J88" s="52">
        <f>$B88*F88/100</f>
        <v>344</v>
      </c>
    </row>
    <row r="89" spans="1:10" s="10" customFormat="1" ht="21" customHeight="1">
      <c r="A89" s="12" t="s">
        <v>48</v>
      </c>
      <c r="B89" s="53">
        <v>300</v>
      </c>
      <c r="C89" s="53">
        <v>0</v>
      </c>
      <c r="D89" s="53">
        <v>0</v>
      </c>
      <c r="E89" s="53">
        <v>12.2</v>
      </c>
      <c r="F89" s="53">
        <v>49</v>
      </c>
      <c r="G89" s="54">
        <f t="shared" si="18"/>
        <v>0</v>
      </c>
      <c r="H89" s="54">
        <f t="shared" si="19"/>
        <v>0</v>
      </c>
      <c r="I89" s="54">
        <f t="shared" si="20"/>
        <v>36.6</v>
      </c>
      <c r="J89" s="52">
        <f>$B89*F89/100</f>
        <v>147</v>
      </c>
    </row>
    <row r="90" spans="1:10" s="10" customFormat="1" ht="21" customHeight="1">
      <c r="A90" s="12" t="s">
        <v>49</v>
      </c>
      <c r="B90" s="53">
        <v>400</v>
      </c>
      <c r="C90" s="53">
        <v>0</v>
      </c>
      <c r="D90" s="53">
        <v>0</v>
      </c>
      <c r="E90" s="53">
        <v>12.2</v>
      </c>
      <c r="F90" s="53">
        <v>49</v>
      </c>
      <c r="G90" s="54">
        <f t="shared" si="18"/>
        <v>0</v>
      </c>
      <c r="H90" s="54">
        <f t="shared" si="19"/>
        <v>0</v>
      </c>
      <c r="I90" s="54">
        <f t="shared" si="20"/>
        <v>48.8</v>
      </c>
      <c r="J90" s="52">
        <f>$B90*F90/100</f>
        <v>196</v>
      </c>
    </row>
    <row r="91" spans="1:10" s="10" customFormat="1" ht="21" customHeight="1">
      <c r="A91" s="12" t="s">
        <v>50</v>
      </c>
      <c r="B91" s="53">
        <v>500</v>
      </c>
      <c r="C91" s="53">
        <v>0</v>
      </c>
      <c r="D91" s="53">
        <v>0</v>
      </c>
      <c r="E91" s="53">
        <v>12.2</v>
      </c>
      <c r="F91" s="53">
        <v>49</v>
      </c>
      <c r="G91" s="54">
        <f t="shared" si="18"/>
        <v>0</v>
      </c>
      <c r="H91" s="54">
        <f t="shared" si="19"/>
        <v>0</v>
      </c>
      <c r="I91" s="54">
        <f t="shared" si="20"/>
        <v>61</v>
      </c>
      <c r="J91" s="52">
        <f>$B91*F91/100</f>
        <v>245</v>
      </c>
    </row>
    <row r="92" spans="1:10" s="10" customFormat="1" ht="21" customHeight="1">
      <c r="A92" s="12" t="s">
        <v>51</v>
      </c>
      <c r="B92" s="53">
        <v>800</v>
      </c>
      <c r="C92" s="53">
        <v>0</v>
      </c>
      <c r="D92" s="53">
        <v>0</v>
      </c>
      <c r="E92" s="53">
        <v>12.2</v>
      </c>
      <c r="F92" s="53">
        <v>49</v>
      </c>
      <c r="G92" s="54">
        <f t="shared" si="18"/>
        <v>0</v>
      </c>
      <c r="H92" s="54">
        <f t="shared" si="19"/>
        <v>0</v>
      </c>
      <c r="I92" s="54">
        <f t="shared" si="20"/>
        <v>97.6</v>
      </c>
      <c r="J92" s="52">
        <f>$B92*F92/100</f>
        <v>392</v>
      </c>
    </row>
    <row r="93" spans="1:10" s="10" customFormat="1" ht="21" customHeight="1">
      <c r="A93" s="12" t="s">
        <v>91</v>
      </c>
      <c r="B93" s="53">
        <v>300</v>
      </c>
      <c r="C93" s="53">
        <v>0</v>
      </c>
      <c r="D93" s="53">
        <v>0</v>
      </c>
      <c r="E93" s="53">
        <v>6.7</v>
      </c>
      <c r="F93" s="53">
        <v>27</v>
      </c>
      <c r="G93" s="54">
        <f t="shared" si="18"/>
        <v>0</v>
      </c>
      <c r="H93" s="54">
        <f>$B93*D93/100</f>
        <v>0</v>
      </c>
      <c r="I93" s="54">
        <f>$B93*E93/100</f>
        <v>20.100000000000001</v>
      </c>
      <c r="J93" s="54">
        <f>$B93*F93/100</f>
        <v>81</v>
      </c>
    </row>
    <row r="94" spans="1:10" s="10" customFormat="1" ht="21" customHeight="1">
      <c r="A94" s="12" t="s">
        <v>92</v>
      </c>
      <c r="B94" s="53">
        <v>400</v>
      </c>
      <c r="C94" s="53">
        <v>0</v>
      </c>
      <c r="D94" s="53">
        <v>0</v>
      </c>
      <c r="E94" s="53">
        <v>6.7</v>
      </c>
      <c r="F94" s="53">
        <v>27</v>
      </c>
      <c r="G94" s="54">
        <f t="shared" ref="G94:I96" si="21">$B94*C94/100</f>
        <v>0</v>
      </c>
      <c r="H94" s="54">
        <f t="shared" si="21"/>
        <v>0</v>
      </c>
      <c r="I94" s="54">
        <f t="shared" si="21"/>
        <v>26.8</v>
      </c>
      <c r="J94" s="54">
        <f>$B94*F94/100</f>
        <v>108</v>
      </c>
    </row>
    <row r="95" spans="1:10" s="10" customFormat="1" ht="21" customHeight="1">
      <c r="A95" s="12" t="s">
        <v>93</v>
      </c>
      <c r="B95" s="53">
        <v>500</v>
      </c>
      <c r="C95" s="53">
        <v>0</v>
      </c>
      <c r="D95" s="53">
        <v>0</v>
      </c>
      <c r="E95" s="53">
        <v>6.7</v>
      </c>
      <c r="F95" s="53">
        <v>27</v>
      </c>
      <c r="G95" s="54">
        <f t="shared" si="21"/>
        <v>0</v>
      </c>
      <c r="H95" s="54">
        <f t="shared" si="21"/>
        <v>0</v>
      </c>
      <c r="I95" s="54">
        <f t="shared" si="21"/>
        <v>33.5</v>
      </c>
      <c r="J95" s="54">
        <f>$B95*F95/100</f>
        <v>135</v>
      </c>
    </row>
    <row r="96" spans="1:10" s="10" customFormat="1" ht="21" customHeight="1">
      <c r="A96" s="12" t="s">
        <v>94</v>
      </c>
      <c r="B96" s="53">
        <v>800</v>
      </c>
      <c r="C96" s="53">
        <v>0</v>
      </c>
      <c r="D96" s="53">
        <v>0</v>
      </c>
      <c r="E96" s="53">
        <v>6.7</v>
      </c>
      <c r="F96" s="53">
        <v>27</v>
      </c>
      <c r="G96" s="54">
        <f t="shared" si="21"/>
        <v>0</v>
      </c>
      <c r="H96" s="54">
        <f t="shared" si="21"/>
        <v>0</v>
      </c>
      <c r="I96" s="54">
        <f t="shared" si="21"/>
        <v>53.6</v>
      </c>
      <c r="J96" s="54">
        <f>$B96*F96/100</f>
        <v>216</v>
      </c>
    </row>
    <row r="97" spans="1:10" s="18" customFormat="1" ht="21" customHeight="1">
      <c r="A97" s="12" t="s">
        <v>128</v>
      </c>
      <c r="B97" s="17"/>
      <c r="C97" s="17"/>
      <c r="D97" s="17"/>
      <c r="E97" s="17"/>
      <c r="F97" s="17"/>
      <c r="G97" s="54"/>
      <c r="H97" s="54"/>
      <c r="I97" s="54"/>
      <c r="J97" s="54"/>
    </row>
    <row r="98" spans="1:10" s="29" customFormat="1" ht="21" customHeight="1">
      <c r="A98" s="6" t="s">
        <v>129</v>
      </c>
      <c r="B98" s="28"/>
      <c r="C98" s="28"/>
      <c r="D98" s="28"/>
      <c r="E98" s="28"/>
      <c r="F98" s="28"/>
      <c r="G98" s="50"/>
      <c r="H98" s="50"/>
      <c r="I98" s="50"/>
      <c r="J98" s="50"/>
    </row>
    <row r="99" spans="1:10" s="29" customFormat="1" ht="21" customHeight="1">
      <c r="A99" s="6" t="s">
        <v>130</v>
      </c>
      <c r="B99" s="28"/>
      <c r="C99" s="28"/>
      <c r="D99" s="28"/>
      <c r="E99" s="28"/>
      <c r="F99" s="28"/>
      <c r="G99" s="50"/>
      <c r="H99" s="50"/>
      <c r="I99" s="50"/>
      <c r="J99" s="50"/>
    </row>
    <row r="100" spans="1:10" s="29" customFormat="1" ht="21" customHeight="1">
      <c r="A100" s="6" t="s">
        <v>131</v>
      </c>
      <c r="B100" s="28"/>
      <c r="C100" s="28"/>
      <c r="D100" s="28"/>
      <c r="E100" s="28"/>
      <c r="F100" s="28"/>
      <c r="G100" s="50"/>
      <c r="H100" s="50"/>
      <c r="I100" s="50"/>
      <c r="J100" s="50"/>
    </row>
    <row r="101" spans="1:10" s="29" customFormat="1" ht="21" customHeight="1">
      <c r="A101" s="3" t="s">
        <v>132</v>
      </c>
      <c r="B101" s="28"/>
      <c r="C101" s="28"/>
      <c r="D101" s="28"/>
      <c r="E101" s="28"/>
      <c r="F101" s="28"/>
      <c r="G101" s="50"/>
      <c r="H101" s="50"/>
      <c r="I101" s="50"/>
      <c r="J101" s="50"/>
    </row>
    <row r="102" spans="1:10" s="4" customFormat="1" ht="21" customHeight="1">
      <c r="A102" s="3" t="s">
        <v>134</v>
      </c>
      <c r="B102" s="51">
        <v>330</v>
      </c>
      <c r="C102" s="51">
        <v>0</v>
      </c>
      <c r="D102" s="51">
        <v>0</v>
      </c>
      <c r="E102" s="51">
        <v>13.8</v>
      </c>
      <c r="F102" s="51">
        <v>55</v>
      </c>
      <c r="G102" s="50">
        <f t="shared" ref="G102:G104" si="22">$B102*C102/100</f>
        <v>0</v>
      </c>
      <c r="H102" s="50">
        <f t="shared" ref="H102:H104" si="23">$B102*D102/100</f>
        <v>0</v>
      </c>
      <c r="I102" s="50">
        <f t="shared" ref="I102:I104" si="24">$B102*E102/100</f>
        <v>45.54</v>
      </c>
      <c r="J102" s="50">
        <f>$B102*F102/100</f>
        <v>181.5</v>
      </c>
    </row>
    <row r="103" spans="1:10" s="4" customFormat="1" ht="21" customHeight="1">
      <c r="A103" s="3" t="s">
        <v>135</v>
      </c>
      <c r="B103" s="51">
        <v>330</v>
      </c>
      <c r="C103" s="51">
        <v>0</v>
      </c>
      <c r="D103" s="51">
        <v>0</v>
      </c>
      <c r="E103" s="51">
        <v>14.3</v>
      </c>
      <c r="F103" s="51">
        <v>57</v>
      </c>
      <c r="G103" s="50">
        <f t="shared" si="22"/>
        <v>0</v>
      </c>
      <c r="H103" s="50">
        <f t="shared" si="23"/>
        <v>0</v>
      </c>
      <c r="I103" s="50">
        <f t="shared" si="24"/>
        <v>47.19</v>
      </c>
      <c r="J103" s="50">
        <f>$B103*F103/100</f>
        <v>188.1</v>
      </c>
    </row>
    <row r="104" spans="1:10" s="4" customFormat="1" ht="21" customHeight="1">
      <c r="A104" s="3" t="s">
        <v>133</v>
      </c>
      <c r="B104" s="51">
        <v>330</v>
      </c>
      <c r="C104" s="51">
        <v>0</v>
      </c>
      <c r="D104" s="51">
        <v>0</v>
      </c>
      <c r="E104" s="51">
        <v>14.3</v>
      </c>
      <c r="F104" s="51">
        <v>57</v>
      </c>
      <c r="G104" s="50">
        <f t="shared" si="22"/>
        <v>0</v>
      </c>
      <c r="H104" s="50">
        <f t="shared" si="23"/>
        <v>0</v>
      </c>
      <c r="I104" s="50">
        <f t="shared" si="24"/>
        <v>47.19</v>
      </c>
      <c r="J104" s="50">
        <f>$B104*F104/100</f>
        <v>188.1</v>
      </c>
    </row>
    <row r="105" spans="1:10" s="4" customFormat="1" ht="21" customHeight="1">
      <c r="A105" s="6"/>
      <c r="B105" s="51"/>
      <c r="C105" s="51"/>
      <c r="D105" s="51"/>
      <c r="E105" s="51"/>
      <c r="F105" s="51"/>
      <c r="G105" s="50"/>
      <c r="H105" s="50"/>
      <c r="I105" s="50"/>
      <c r="J105" s="50"/>
    </row>
    <row r="106" spans="1:10" s="4" customFormat="1" ht="21" customHeight="1">
      <c r="A106" s="7" t="s">
        <v>2</v>
      </c>
      <c r="B106" s="51"/>
      <c r="C106" s="51"/>
      <c r="D106" s="51"/>
      <c r="E106" s="51"/>
      <c r="F106" s="51"/>
      <c r="G106" s="50"/>
      <c r="H106" s="50"/>
      <c r="I106" s="50"/>
      <c r="J106" s="50"/>
    </row>
    <row r="107" spans="1:10" s="4" customFormat="1" ht="21" customHeight="1">
      <c r="A107" s="3" t="s">
        <v>54</v>
      </c>
      <c r="B107" s="51">
        <v>100</v>
      </c>
      <c r="C107" s="51">
        <v>0.2</v>
      </c>
      <c r="D107" s="51">
        <v>0.6</v>
      </c>
      <c r="E107" s="51">
        <v>5.2</v>
      </c>
      <c r="F107" s="51">
        <v>27</v>
      </c>
      <c r="G107" s="50">
        <f t="shared" ref="G107:I109" si="25">$B107*C107/100</f>
        <v>0.2</v>
      </c>
      <c r="H107" s="50">
        <f t="shared" si="25"/>
        <v>0.6</v>
      </c>
      <c r="I107" s="50">
        <f t="shared" si="25"/>
        <v>5.2</v>
      </c>
      <c r="J107" s="49">
        <f>$B107*F107/100</f>
        <v>27</v>
      </c>
    </row>
    <row r="108" spans="1:10" s="4" customFormat="1" ht="21" customHeight="1">
      <c r="A108" s="3" t="s">
        <v>55</v>
      </c>
      <c r="B108" s="51">
        <v>200</v>
      </c>
      <c r="C108" s="51">
        <v>0.2</v>
      </c>
      <c r="D108" s="51">
        <v>0.5</v>
      </c>
      <c r="E108" s="51">
        <v>5.2</v>
      </c>
      <c r="F108" s="51">
        <v>26</v>
      </c>
      <c r="G108" s="50">
        <f t="shared" si="25"/>
        <v>0.4</v>
      </c>
      <c r="H108" s="50">
        <f>$B108*D108/100</f>
        <v>1</v>
      </c>
      <c r="I108" s="50">
        <f t="shared" si="25"/>
        <v>10.4</v>
      </c>
      <c r="J108" s="49">
        <f>$B108*F108/100</f>
        <v>52</v>
      </c>
    </row>
    <row r="109" spans="1:10" s="4" customFormat="1" ht="21" customHeight="1">
      <c r="A109" s="3" t="s">
        <v>56</v>
      </c>
      <c r="B109" s="51">
        <v>300</v>
      </c>
      <c r="C109" s="51">
        <v>0.2</v>
      </c>
      <c r="D109" s="51">
        <v>0.5</v>
      </c>
      <c r="E109" s="51">
        <v>5.2</v>
      </c>
      <c r="F109" s="51">
        <v>26</v>
      </c>
      <c r="G109" s="50">
        <f t="shared" si="25"/>
        <v>0.6</v>
      </c>
      <c r="H109" s="50">
        <f t="shared" si="25"/>
        <v>1.5</v>
      </c>
      <c r="I109" s="50">
        <f t="shared" si="25"/>
        <v>15.6</v>
      </c>
      <c r="J109" s="49">
        <f>$B109*F109/100</f>
        <v>78</v>
      </c>
    </row>
    <row r="110" spans="1:10" s="10" customFormat="1" ht="21" customHeight="1">
      <c r="A110" s="12" t="s">
        <v>57</v>
      </c>
      <c r="B110" s="53">
        <v>195</v>
      </c>
      <c r="C110" s="53">
        <v>1.8</v>
      </c>
      <c r="D110" s="53">
        <v>1.3</v>
      </c>
      <c r="E110" s="53">
        <v>10.6</v>
      </c>
      <c r="F110" s="53">
        <v>61</v>
      </c>
      <c r="G110" s="54">
        <f t="shared" ref="G110:G118" si="26">$B110*C110/100</f>
        <v>3.51</v>
      </c>
      <c r="H110" s="54">
        <f t="shared" ref="H110:H118" si="27">$B110*D110/100</f>
        <v>2.5350000000000001</v>
      </c>
      <c r="I110" s="54">
        <f t="shared" ref="I110:I118" si="28">$B110*E110/100</f>
        <v>20.67</v>
      </c>
      <c r="J110" s="52">
        <f>$B110*F110/100</f>
        <v>118.95</v>
      </c>
    </row>
    <row r="111" spans="1:10" s="10" customFormat="1" ht="21" customHeight="1">
      <c r="A111" s="12" t="s">
        <v>58</v>
      </c>
      <c r="B111" s="53">
        <v>255</v>
      </c>
      <c r="C111" s="53">
        <v>1.9</v>
      </c>
      <c r="D111" s="53">
        <v>1.3</v>
      </c>
      <c r="E111" s="53">
        <v>9</v>
      </c>
      <c r="F111" s="53">
        <v>56</v>
      </c>
      <c r="G111" s="54">
        <f t="shared" si="26"/>
        <v>4.8449999999999998</v>
      </c>
      <c r="H111" s="54">
        <f t="shared" si="27"/>
        <v>3.3149999999999999</v>
      </c>
      <c r="I111" s="54">
        <f t="shared" si="28"/>
        <v>22.95</v>
      </c>
      <c r="J111" s="52">
        <f>$B111*F111/100</f>
        <v>142.80000000000001</v>
      </c>
    </row>
    <row r="112" spans="1:10" s="10" customFormat="1" ht="21" customHeight="1">
      <c r="A112" s="12" t="s">
        <v>59</v>
      </c>
      <c r="B112" s="53">
        <v>275</v>
      </c>
      <c r="C112" s="53">
        <v>2.1</v>
      </c>
      <c r="D112" s="53">
        <v>1.4</v>
      </c>
      <c r="E112" s="53">
        <v>8.9</v>
      </c>
      <c r="F112" s="53">
        <v>57</v>
      </c>
      <c r="G112" s="54">
        <f t="shared" si="26"/>
        <v>5.7750000000000004</v>
      </c>
      <c r="H112" s="54">
        <f t="shared" si="27"/>
        <v>3.85</v>
      </c>
      <c r="I112" s="54">
        <f t="shared" si="28"/>
        <v>24.475000000000001</v>
      </c>
      <c r="J112" s="52">
        <f>$B112*F112/100</f>
        <v>156.75</v>
      </c>
    </row>
    <row r="113" spans="1:10" s="10" customFormat="1" ht="21" customHeight="1">
      <c r="A113" s="12" t="s">
        <v>60</v>
      </c>
      <c r="B113" s="53">
        <v>345</v>
      </c>
      <c r="C113" s="53">
        <v>2.2000000000000002</v>
      </c>
      <c r="D113" s="53">
        <v>1.5</v>
      </c>
      <c r="E113" s="53">
        <v>8.1</v>
      </c>
      <c r="F113" s="53">
        <v>55</v>
      </c>
      <c r="G113" s="54">
        <f t="shared" si="26"/>
        <v>7.5900000000000007</v>
      </c>
      <c r="H113" s="54">
        <f t="shared" si="27"/>
        <v>5.1749999999999998</v>
      </c>
      <c r="I113" s="54">
        <f t="shared" si="28"/>
        <v>27.945</v>
      </c>
      <c r="J113" s="52">
        <f>$B113*F113/100</f>
        <v>189.75</v>
      </c>
    </row>
    <row r="114" spans="1:10" s="10" customFormat="1" ht="21" customHeight="1">
      <c r="A114" s="12" t="s">
        <v>61</v>
      </c>
      <c r="B114" s="53">
        <v>200</v>
      </c>
      <c r="C114" s="53">
        <v>1.1000000000000001</v>
      </c>
      <c r="D114" s="53">
        <v>1.3</v>
      </c>
      <c r="E114" s="53">
        <v>7.2</v>
      </c>
      <c r="F114" s="53">
        <v>45</v>
      </c>
      <c r="G114" s="54">
        <f t="shared" si="26"/>
        <v>2.2000000000000002</v>
      </c>
      <c r="H114" s="54">
        <f t="shared" si="27"/>
        <v>2.6</v>
      </c>
      <c r="I114" s="54">
        <f t="shared" si="28"/>
        <v>14.4</v>
      </c>
      <c r="J114" s="52">
        <f>$B114*F114/100</f>
        <v>90</v>
      </c>
    </row>
    <row r="115" spans="1:10" s="10" customFormat="1" ht="21" customHeight="1">
      <c r="A115" s="12" t="s">
        <v>62</v>
      </c>
      <c r="B115" s="53">
        <v>300</v>
      </c>
      <c r="C115" s="53">
        <v>0</v>
      </c>
      <c r="D115" s="53">
        <v>0</v>
      </c>
      <c r="E115" s="53">
        <v>5</v>
      </c>
      <c r="F115" s="53">
        <v>20</v>
      </c>
      <c r="G115" s="54">
        <f t="shared" si="26"/>
        <v>0</v>
      </c>
      <c r="H115" s="54">
        <f t="shared" si="27"/>
        <v>0</v>
      </c>
      <c r="I115" s="54">
        <f t="shared" si="28"/>
        <v>15</v>
      </c>
      <c r="J115" s="52">
        <f>$B115*F115/100</f>
        <v>60</v>
      </c>
    </row>
    <row r="116" spans="1:10" s="10" customFormat="1" ht="21" customHeight="1">
      <c r="A116" s="12" t="s">
        <v>63</v>
      </c>
      <c r="B116" s="53">
        <v>400</v>
      </c>
      <c r="C116" s="53">
        <v>0</v>
      </c>
      <c r="D116" s="53">
        <v>0</v>
      </c>
      <c r="E116" s="53">
        <v>3.7</v>
      </c>
      <c r="F116" s="53">
        <v>15</v>
      </c>
      <c r="G116" s="54">
        <f t="shared" si="26"/>
        <v>0</v>
      </c>
      <c r="H116" s="54">
        <f t="shared" si="27"/>
        <v>0</v>
      </c>
      <c r="I116" s="54">
        <f t="shared" si="28"/>
        <v>14.8</v>
      </c>
      <c r="J116" s="52">
        <f>$B116*F116/100</f>
        <v>60</v>
      </c>
    </row>
    <row r="117" spans="1:10" s="16" customFormat="1" ht="21" customHeight="1">
      <c r="A117" s="15" t="s">
        <v>64</v>
      </c>
      <c r="B117" s="61">
        <v>300</v>
      </c>
      <c r="C117" s="61">
        <v>0</v>
      </c>
      <c r="D117" s="61">
        <v>0</v>
      </c>
      <c r="E117" s="61">
        <v>5</v>
      </c>
      <c r="F117" s="61">
        <v>20</v>
      </c>
      <c r="G117" s="62">
        <f t="shared" si="26"/>
        <v>0</v>
      </c>
      <c r="H117" s="62">
        <f t="shared" si="27"/>
        <v>0</v>
      </c>
      <c r="I117" s="62">
        <f t="shared" si="28"/>
        <v>15</v>
      </c>
      <c r="J117" s="55">
        <f>$B117*F117/100</f>
        <v>60</v>
      </c>
    </row>
    <row r="118" spans="1:10" s="10" customFormat="1" ht="21" customHeight="1">
      <c r="A118" s="12" t="s">
        <v>65</v>
      </c>
      <c r="B118" s="53">
        <v>400</v>
      </c>
      <c r="C118" s="53">
        <v>0</v>
      </c>
      <c r="D118" s="53">
        <v>0</v>
      </c>
      <c r="E118" s="53">
        <v>3.7</v>
      </c>
      <c r="F118" s="53">
        <v>15</v>
      </c>
      <c r="G118" s="54">
        <f t="shared" si="26"/>
        <v>0</v>
      </c>
      <c r="H118" s="54">
        <f t="shared" si="27"/>
        <v>0</v>
      </c>
      <c r="I118" s="54">
        <f t="shared" si="28"/>
        <v>14.8</v>
      </c>
      <c r="J118" s="52">
        <f>$B118*F118/100</f>
        <v>60</v>
      </c>
    </row>
    <row r="119" spans="1:10" s="10" customFormat="1" ht="21" customHeight="1">
      <c r="A119" s="19"/>
      <c r="B119" s="63"/>
      <c r="C119" s="63"/>
      <c r="D119" s="63"/>
      <c r="E119" s="63"/>
      <c r="F119" s="63"/>
      <c r="G119" s="64"/>
      <c r="H119" s="64"/>
      <c r="I119" s="64"/>
      <c r="J119" s="56"/>
    </row>
    <row r="120" spans="1:10" s="10" customFormat="1" ht="21" customHeight="1">
      <c r="A120" s="20" t="s">
        <v>12</v>
      </c>
      <c r="B120" s="65"/>
      <c r="C120" s="65"/>
      <c r="D120" s="65"/>
      <c r="E120" s="65"/>
      <c r="F120" s="65"/>
      <c r="G120" s="65"/>
      <c r="H120" s="65"/>
      <c r="I120" s="65"/>
      <c r="J120" s="57"/>
    </row>
    <row r="121" spans="1:10" s="10" customFormat="1" ht="21" customHeight="1">
      <c r="A121" s="21" t="s">
        <v>53</v>
      </c>
      <c r="B121" s="65">
        <v>195</v>
      </c>
      <c r="C121" s="65">
        <v>1.8</v>
      </c>
      <c r="D121" s="65">
        <v>1.3</v>
      </c>
      <c r="E121" s="65">
        <v>3</v>
      </c>
      <c r="F121" s="65">
        <v>31</v>
      </c>
      <c r="G121" s="66">
        <f t="shared" ref="G121:G130" si="29">$B121*C121/100</f>
        <v>3.51</v>
      </c>
      <c r="H121" s="66">
        <f t="shared" ref="H121:H130" si="30">$B121*D121/100</f>
        <v>2.5350000000000001</v>
      </c>
      <c r="I121" s="66">
        <f t="shared" ref="I121:I130" si="31">$B121*E121/100</f>
        <v>5.85</v>
      </c>
      <c r="J121" s="57">
        <f>$B121*F121/100</f>
        <v>60.45</v>
      </c>
    </row>
    <row r="122" spans="1:10" s="10" customFormat="1" ht="21" customHeight="1">
      <c r="A122" s="21" t="s">
        <v>66</v>
      </c>
      <c r="B122" s="65">
        <v>255</v>
      </c>
      <c r="C122" s="65">
        <v>1.9</v>
      </c>
      <c r="D122" s="65">
        <v>1.3</v>
      </c>
      <c r="E122" s="65">
        <v>3.1</v>
      </c>
      <c r="F122" s="65">
        <v>32</v>
      </c>
      <c r="G122" s="66">
        <f t="shared" si="29"/>
        <v>4.8449999999999998</v>
      </c>
      <c r="H122" s="66">
        <f t="shared" si="30"/>
        <v>3.3149999999999999</v>
      </c>
      <c r="I122" s="66">
        <f t="shared" si="31"/>
        <v>7.9050000000000002</v>
      </c>
      <c r="J122" s="57">
        <f>$B122*F122/100</f>
        <v>81.599999999999994</v>
      </c>
    </row>
    <row r="123" spans="1:10" s="10" customFormat="1" ht="21" customHeight="1">
      <c r="A123" s="21" t="s">
        <v>67</v>
      </c>
      <c r="B123" s="65">
        <v>275</v>
      </c>
      <c r="C123" s="65">
        <v>2.1</v>
      </c>
      <c r="D123" s="65">
        <v>1.4</v>
      </c>
      <c r="E123" s="65">
        <v>3.5</v>
      </c>
      <c r="F123" s="65">
        <v>35</v>
      </c>
      <c r="G123" s="66">
        <f t="shared" si="29"/>
        <v>5.7750000000000004</v>
      </c>
      <c r="H123" s="66">
        <f t="shared" si="30"/>
        <v>3.85</v>
      </c>
      <c r="I123" s="66">
        <f t="shared" si="31"/>
        <v>9.625</v>
      </c>
      <c r="J123" s="57">
        <f>$B123*F123/100</f>
        <v>96.25</v>
      </c>
    </row>
    <row r="124" spans="1:10" s="10" customFormat="1" ht="21" customHeight="1">
      <c r="A124" s="21" t="s">
        <v>68</v>
      </c>
      <c r="B124" s="65">
        <v>345</v>
      </c>
      <c r="C124" s="65">
        <v>2.2000000000000002</v>
      </c>
      <c r="D124" s="65">
        <v>1.5</v>
      </c>
      <c r="E124" s="65">
        <v>3.7</v>
      </c>
      <c r="F124" s="65">
        <v>37</v>
      </c>
      <c r="G124" s="66">
        <f t="shared" si="29"/>
        <v>7.5900000000000007</v>
      </c>
      <c r="H124" s="66">
        <f t="shared" si="30"/>
        <v>5.1749999999999998</v>
      </c>
      <c r="I124" s="66">
        <f t="shared" si="31"/>
        <v>12.765000000000001</v>
      </c>
      <c r="J124" s="57">
        <f>$B124*F124/100</f>
        <v>127.65</v>
      </c>
    </row>
    <row r="125" spans="1:10" s="10" customFormat="1" ht="21" customHeight="1">
      <c r="A125" s="21" t="s">
        <v>69</v>
      </c>
      <c r="B125" s="65">
        <v>32</v>
      </c>
      <c r="C125" s="65">
        <v>0</v>
      </c>
      <c r="D125" s="65">
        <v>0</v>
      </c>
      <c r="E125" s="65">
        <v>49.2</v>
      </c>
      <c r="F125" s="65">
        <v>187</v>
      </c>
      <c r="G125" s="66">
        <f t="shared" si="29"/>
        <v>0</v>
      </c>
      <c r="H125" s="66">
        <f t="shared" si="30"/>
        <v>0</v>
      </c>
      <c r="I125" s="66">
        <f t="shared" si="31"/>
        <v>15.744000000000002</v>
      </c>
      <c r="J125" s="57">
        <f>$B125*F125/100</f>
        <v>59.84</v>
      </c>
    </row>
    <row r="126" spans="1:10" s="10" customFormat="1" ht="21" customHeight="1">
      <c r="A126" s="21" t="s">
        <v>70</v>
      </c>
      <c r="B126" s="65">
        <v>32</v>
      </c>
      <c r="C126" s="65">
        <v>0</v>
      </c>
      <c r="D126" s="65">
        <v>0</v>
      </c>
      <c r="E126" s="65">
        <v>49.4</v>
      </c>
      <c r="F126" s="65">
        <v>188</v>
      </c>
      <c r="G126" s="66">
        <f t="shared" si="29"/>
        <v>0</v>
      </c>
      <c r="H126" s="66">
        <f t="shared" si="30"/>
        <v>0</v>
      </c>
      <c r="I126" s="66">
        <f t="shared" si="31"/>
        <v>15.808</v>
      </c>
      <c r="J126" s="57">
        <f>$B126*F126/100</f>
        <v>60.16</v>
      </c>
    </row>
    <row r="127" spans="1:10" s="10" customFormat="1" ht="21" customHeight="1">
      <c r="A127" s="21" t="s">
        <v>71</v>
      </c>
      <c r="B127" s="65">
        <v>32</v>
      </c>
      <c r="C127" s="65">
        <v>0</v>
      </c>
      <c r="D127" s="65">
        <v>0</v>
      </c>
      <c r="E127" s="65">
        <v>49.4</v>
      </c>
      <c r="F127" s="65">
        <v>188</v>
      </c>
      <c r="G127" s="66">
        <f>$B127*C127/100</f>
        <v>0</v>
      </c>
      <c r="H127" s="66">
        <f t="shared" si="30"/>
        <v>0</v>
      </c>
      <c r="I127" s="66">
        <f>$B127*E127/100</f>
        <v>15.808</v>
      </c>
      <c r="J127" s="57">
        <f>$B127*F127/100</f>
        <v>60.16</v>
      </c>
    </row>
    <row r="128" spans="1:10" s="10" customFormat="1" ht="21" customHeight="1">
      <c r="A128" s="21" t="s">
        <v>72</v>
      </c>
      <c r="B128" s="65">
        <v>40</v>
      </c>
      <c r="C128" s="65">
        <v>0</v>
      </c>
      <c r="D128" s="65">
        <v>0</v>
      </c>
      <c r="E128" s="65">
        <v>49.2</v>
      </c>
      <c r="F128" s="65">
        <v>187</v>
      </c>
      <c r="G128" s="66">
        <f t="shared" si="29"/>
        <v>0</v>
      </c>
      <c r="H128" s="66">
        <f t="shared" si="30"/>
        <v>0</v>
      </c>
      <c r="I128" s="66">
        <f t="shared" si="31"/>
        <v>19.68</v>
      </c>
      <c r="J128" s="57">
        <f>$B128*F128/100</f>
        <v>74.8</v>
      </c>
    </row>
    <row r="129" spans="1:10" s="10" customFormat="1" ht="21" customHeight="1">
      <c r="A129" s="21" t="s">
        <v>73</v>
      </c>
      <c r="B129" s="65">
        <v>40</v>
      </c>
      <c r="C129" s="65">
        <v>0</v>
      </c>
      <c r="D129" s="65">
        <v>0</v>
      </c>
      <c r="E129" s="65">
        <v>49.4</v>
      </c>
      <c r="F129" s="65">
        <v>188</v>
      </c>
      <c r="G129" s="66">
        <f t="shared" si="29"/>
        <v>0</v>
      </c>
      <c r="H129" s="66">
        <f t="shared" si="30"/>
        <v>0</v>
      </c>
      <c r="I129" s="66">
        <f t="shared" si="31"/>
        <v>19.760000000000002</v>
      </c>
      <c r="J129" s="57">
        <f>$B129*F129/100</f>
        <v>75.2</v>
      </c>
    </row>
    <row r="130" spans="1:10" s="10" customFormat="1" ht="21" customHeight="1">
      <c r="A130" s="21" t="s">
        <v>74</v>
      </c>
      <c r="B130" s="65">
        <v>40</v>
      </c>
      <c r="C130" s="65">
        <v>0</v>
      </c>
      <c r="D130" s="65">
        <v>0</v>
      </c>
      <c r="E130" s="65">
        <v>49.4</v>
      </c>
      <c r="F130" s="65">
        <v>188</v>
      </c>
      <c r="G130" s="66">
        <f t="shared" si="29"/>
        <v>0</v>
      </c>
      <c r="H130" s="66">
        <f t="shared" si="30"/>
        <v>0</v>
      </c>
      <c r="I130" s="66">
        <f t="shared" si="31"/>
        <v>19.760000000000002</v>
      </c>
      <c r="J130" s="57">
        <f>$B130*F130/100</f>
        <v>75.2</v>
      </c>
    </row>
    <row r="131" spans="1:10" s="10" customFormat="1" ht="21" customHeight="1">
      <c r="A131" s="21"/>
      <c r="B131" s="65"/>
      <c r="C131" s="65"/>
      <c r="D131" s="65"/>
      <c r="E131" s="65"/>
      <c r="F131" s="65"/>
      <c r="G131" s="66"/>
      <c r="H131" s="66"/>
      <c r="I131" s="66"/>
      <c r="J131" s="57"/>
    </row>
    <row r="132" spans="1:10" s="10" customFormat="1" ht="21" customHeight="1">
      <c r="A132" s="20" t="s">
        <v>3</v>
      </c>
      <c r="B132" s="65"/>
      <c r="C132" s="65"/>
      <c r="D132" s="65"/>
      <c r="E132" s="65"/>
      <c r="F132" s="65"/>
      <c r="G132" s="65"/>
      <c r="H132" s="65"/>
      <c r="I132" s="65"/>
      <c r="J132" s="57"/>
    </row>
    <row r="133" spans="1:10" s="10" customFormat="1" ht="21" customHeight="1">
      <c r="A133" s="21" t="s">
        <v>76</v>
      </c>
      <c r="B133" s="65">
        <v>300</v>
      </c>
      <c r="C133" s="65">
        <v>0</v>
      </c>
      <c r="D133" s="65">
        <v>0</v>
      </c>
      <c r="E133" s="65">
        <v>4.7</v>
      </c>
      <c r="F133" s="65">
        <v>46</v>
      </c>
      <c r="G133" s="66">
        <f t="shared" ref="G133:I136" si="32">$B133*C133/100</f>
        <v>0</v>
      </c>
      <c r="H133" s="66">
        <f t="shared" si="32"/>
        <v>0</v>
      </c>
      <c r="I133" s="66">
        <f t="shared" si="32"/>
        <v>14.1</v>
      </c>
      <c r="J133" s="57">
        <f>$B133*F133/100</f>
        <v>138</v>
      </c>
    </row>
    <row r="134" spans="1:10" s="10" customFormat="1" ht="21" customHeight="1">
      <c r="A134" s="21" t="s">
        <v>77</v>
      </c>
      <c r="B134" s="65">
        <v>500</v>
      </c>
      <c r="C134" s="65">
        <v>0</v>
      </c>
      <c r="D134" s="65">
        <v>0</v>
      </c>
      <c r="E134" s="65">
        <v>4.7</v>
      </c>
      <c r="F134" s="65">
        <v>46</v>
      </c>
      <c r="G134" s="66">
        <f t="shared" si="32"/>
        <v>0</v>
      </c>
      <c r="H134" s="66">
        <f t="shared" si="32"/>
        <v>0</v>
      </c>
      <c r="I134" s="66">
        <f t="shared" si="32"/>
        <v>23.5</v>
      </c>
      <c r="J134" s="57">
        <f>$B134*F134/100</f>
        <v>230</v>
      </c>
    </row>
    <row r="135" spans="1:10" s="10" customFormat="1" ht="21" customHeight="1">
      <c r="A135" s="21" t="s">
        <v>119</v>
      </c>
      <c r="B135" s="65">
        <v>300</v>
      </c>
      <c r="C135" s="65">
        <v>0</v>
      </c>
      <c r="D135" s="65">
        <v>0</v>
      </c>
      <c r="E135" s="65">
        <v>4.5999999999999996</v>
      </c>
      <c r="F135" s="65">
        <v>42</v>
      </c>
      <c r="G135" s="66">
        <f t="shared" si="32"/>
        <v>0</v>
      </c>
      <c r="H135" s="66">
        <f t="shared" si="32"/>
        <v>0</v>
      </c>
      <c r="I135" s="66">
        <f t="shared" si="32"/>
        <v>13.8</v>
      </c>
      <c r="J135" s="57">
        <f>$B135*F135/100</f>
        <v>126</v>
      </c>
    </row>
    <row r="136" spans="1:10" s="10" customFormat="1" ht="21" customHeight="1">
      <c r="A136" s="21" t="s">
        <v>120</v>
      </c>
      <c r="B136" s="65">
        <v>500</v>
      </c>
      <c r="C136" s="65">
        <v>0</v>
      </c>
      <c r="D136" s="65">
        <v>0</v>
      </c>
      <c r="E136" s="65">
        <v>4.5999999999999996</v>
      </c>
      <c r="F136" s="65">
        <v>42</v>
      </c>
      <c r="G136" s="66">
        <f t="shared" si="32"/>
        <v>0</v>
      </c>
      <c r="H136" s="66">
        <f t="shared" si="32"/>
        <v>0</v>
      </c>
      <c r="I136" s="66">
        <f t="shared" si="32"/>
        <v>23</v>
      </c>
      <c r="J136" s="57">
        <f>$B136*F136/100</f>
        <v>210</v>
      </c>
    </row>
    <row r="137" spans="1:10" s="10" customFormat="1" ht="21" customHeight="1">
      <c r="A137" s="21"/>
      <c r="B137" s="65"/>
      <c r="C137" s="65"/>
      <c r="D137" s="65"/>
      <c r="E137" s="65"/>
      <c r="F137" s="65"/>
      <c r="G137" s="65"/>
      <c r="H137" s="65"/>
      <c r="I137" s="65"/>
      <c r="J137" s="57"/>
    </row>
    <row r="138" spans="1:10" s="10" customFormat="1" ht="21" customHeight="1">
      <c r="A138" s="22" t="s">
        <v>5</v>
      </c>
      <c r="B138" s="65"/>
      <c r="C138" s="65"/>
      <c r="D138" s="65"/>
      <c r="E138" s="65"/>
      <c r="F138" s="65"/>
      <c r="G138" s="65"/>
      <c r="H138" s="65"/>
      <c r="I138" s="65"/>
      <c r="J138" s="57"/>
    </row>
    <row r="139" spans="1:10" s="10" customFormat="1" ht="21" customHeight="1">
      <c r="A139" s="23" t="s">
        <v>75</v>
      </c>
      <c r="B139" s="65">
        <v>90</v>
      </c>
      <c r="C139" s="65">
        <v>4.5</v>
      </c>
      <c r="D139" s="65">
        <v>23.5</v>
      </c>
      <c r="E139" s="65">
        <v>54.5</v>
      </c>
      <c r="F139" s="65">
        <v>452</v>
      </c>
      <c r="G139" s="66">
        <f t="shared" ref="G139:I145" si="33">$B139*C139/100</f>
        <v>4.05</v>
      </c>
      <c r="H139" s="66">
        <f t="shared" si="33"/>
        <v>21.15</v>
      </c>
      <c r="I139" s="66">
        <f t="shared" si="33"/>
        <v>49.05</v>
      </c>
      <c r="J139" s="57">
        <f>$B139*F139/100</f>
        <v>406.8</v>
      </c>
    </row>
    <row r="140" spans="1:10" s="10" customFormat="1" ht="21" customHeight="1">
      <c r="A140" s="23" t="s">
        <v>90</v>
      </c>
      <c r="B140" s="65">
        <v>109</v>
      </c>
      <c r="C140" s="65">
        <v>3.8</v>
      </c>
      <c r="D140" s="65">
        <v>19.399999999999999</v>
      </c>
      <c r="E140" s="65">
        <v>56</v>
      </c>
      <c r="F140" s="65">
        <v>414</v>
      </c>
      <c r="G140" s="66">
        <f t="shared" si="33"/>
        <v>4.1419999999999995</v>
      </c>
      <c r="H140" s="66">
        <f t="shared" si="33"/>
        <v>21.146000000000001</v>
      </c>
      <c r="I140" s="66">
        <f>$B140*E140/100</f>
        <v>61.04</v>
      </c>
      <c r="J140" s="57">
        <f>$B140*F140/100</f>
        <v>451.26</v>
      </c>
    </row>
    <row r="141" spans="1:10" s="10" customFormat="1" ht="31.5">
      <c r="A141" s="23" t="s">
        <v>87</v>
      </c>
      <c r="B141" s="65">
        <v>109</v>
      </c>
      <c r="C141" s="65">
        <v>5.6</v>
      </c>
      <c r="D141" s="65">
        <v>20.399999999999999</v>
      </c>
      <c r="E141" s="65">
        <v>57.3</v>
      </c>
      <c r="F141" s="65">
        <v>435</v>
      </c>
      <c r="G141" s="66">
        <f t="shared" si="33"/>
        <v>6.1040000000000001</v>
      </c>
      <c r="H141" s="66">
        <f t="shared" si="33"/>
        <v>22.236000000000001</v>
      </c>
      <c r="I141" s="66">
        <f t="shared" si="33"/>
        <v>62.457000000000001</v>
      </c>
      <c r="J141" s="57">
        <f>$B141*F141/100</f>
        <v>474.15</v>
      </c>
    </row>
    <row r="142" spans="1:10" s="10" customFormat="1" ht="31.5">
      <c r="A142" s="23" t="s">
        <v>88</v>
      </c>
      <c r="B142" s="65">
        <v>109</v>
      </c>
      <c r="C142" s="65">
        <v>4.3</v>
      </c>
      <c r="D142" s="65">
        <v>19.8</v>
      </c>
      <c r="E142" s="65">
        <v>58.4</v>
      </c>
      <c r="F142" s="65">
        <v>430</v>
      </c>
      <c r="G142" s="66">
        <f t="shared" si="33"/>
        <v>4.6870000000000003</v>
      </c>
      <c r="H142" s="66">
        <f t="shared" si="33"/>
        <v>21.582000000000004</v>
      </c>
      <c r="I142" s="66">
        <f t="shared" si="33"/>
        <v>63.655999999999992</v>
      </c>
      <c r="J142" s="57">
        <f>$B142*F142/100</f>
        <v>468.7</v>
      </c>
    </row>
    <row r="143" spans="1:10" s="10" customFormat="1" ht="15.75">
      <c r="A143" s="23" t="s">
        <v>78</v>
      </c>
      <c r="B143" s="65">
        <v>130</v>
      </c>
      <c r="C143" s="65">
        <v>4.3</v>
      </c>
      <c r="D143" s="65">
        <v>17.5</v>
      </c>
      <c r="E143" s="65">
        <v>44.5</v>
      </c>
      <c r="F143" s="65">
        <v>353</v>
      </c>
      <c r="G143" s="66">
        <f t="shared" si="33"/>
        <v>5.59</v>
      </c>
      <c r="H143" s="66">
        <f t="shared" si="33"/>
        <v>22.75</v>
      </c>
      <c r="I143" s="66">
        <f t="shared" si="33"/>
        <v>57.85</v>
      </c>
      <c r="J143" s="57">
        <f>$B143*F143/100</f>
        <v>458.9</v>
      </c>
    </row>
    <row r="144" spans="1:10" s="10" customFormat="1" ht="31.5">
      <c r="A144" s="23" t="s">
        <v>89</v>
      </c>
      <c r="B144" s="65">
        <v>149</v>
      </c>
      <c r="C144" s="65">
        <v>3.8</v>
      </c>
      <c r="D144" s="65">
        <v>15.3</v>
      </c>
      <c r="E144" s="65">
        <v>46.9</v>
      </c>
      <c r="F144" s="65">
        <v>340</v>
      </c>
      <c r="G144" s="66">
        <f t="shared" si="33"/>
        <v>5.661999999999999</v>
      </c>
      <c r="H144" s="66">
        <f t="shared" si="33"/>
        <v>22.797000000000004</v>
      </c>
      <c r="I144" s="66">
        <f t="shared" si="33"/>
        <v>69.881</v>
      </c>
      <c r="J144" s="57">
        <f>$B144*F144/100</f>
        <v>506.6</v>
      </c>
    </row>
    <row r="145" spans="1:10" s="10" customFormat="1" ht="31.5">
      <c r="A145" s="23" t="s">
        <v>79</v>
      </c>
      <c r="B145" s="65">
        <v>149</v>
      </c>
      <c r="C145" s="65">
        <v>5.2</v>
      </c>
      <c r="D145" s="65">
        <v>16</v>
      </c>
      <c r="E145" s="65">
        <v>47.9</v>
      </c>
      <c r="F145" s="65">
        <v>356</v>
      </c>
      <c r="G145" s="66">
        <f t="shared" si="33"/>
        <v>7.7480000000000011</v>
      </c>
      <c r="H145" s="66">
        <f t="shared" si="33"/>
        <v>23.84</v>
      </c>
      <c r="I145" s="66">
        <f t="shared" si="33"/>
        <v>71.370999999999995</v>
      </c>
      <c r="J145" s="57">
        <f>$B145*F145/100</f>
        <v>530.44000000000005</v>
      </c>
    </row>
    <row r="146" spans="1:10" s="10" customFormat="1" ht="31.5">
      <c r="A146" s="23" t="s">
        <v>80</v>
      </c>
      <c r="B146" s="65">
        <v>149</v>
      </c>
      <c r="C146" s="65">
        <v>4.2</v>
      </c>
      <c r="D146" s="65">
        <v>15.6</v>
      </c>
      <c r="E146" s="65">
        <v>48.7</v>
      </c>
      <c r="F146" s="65">
        <v>352</v>
      </c>
      <c r="G146" s="66">
        <f t="shared" ref="G146:G154" si="34">$B146*C146/100</f>
        <v>6.2580000000000009</v>
      </c>
      <c r="H146" s="66">
        <f t="shared" ref="H146:H154" si="35">$B146*D146/100</f>
        <v>23.244</v>
      </c>
      <c r="I146" s="66">
        <f t="shared" ref="I146:I154" si="36">$B146*E146/100</f>
        <v>72.563000000000002</v>
      </c>
      <c r="J146" s="57">
        <f>$B146*F146/100</f>
        <v>524.48</v>
      </c>
    </row>
    <row r="147" spans="1:10" s="10" customFormat="1" ht="21" customHeight="1">
      <c r="A147" s="23" t="s">
        <v>138</v>
      </c>
      <c r="B147" s="65">
        <v>103</v>
      </c>
      <c r="C147" s="65">
        <v>3.3</v>
      </c>
      <c r="D147" s="65">
        <v>23</v>
      </c>
      <c r="E147" s="65">
        <v>25.4</v>
      </c>
      <c r="F147" s="65">
        <v>328</v>
      </c>
      <c r="G147" s="66">
        <f t="shared" si="34"/>
        <v>3.3989999999999996</v>
      </c>
      <c r="H147" s="66">
        <f t="shared" si="35"/>
        <v>23.69</v>
      </c>
      <c r="I147" s="66">
        <f t="shared" si="36"/>
        <v>26.161999999999999</v>
      </c>
      <c r="J147" s="57">
        <f>$B147*F147/100</f>
        <v>337.84</v>
      </c>
    </row>
    <row r="148" spans="1:10" s="10" customFormat="1" ht="21" customHeight="1">
      <c r="A148" s="23" t="s">
        <v>139</v>
      </c>
      <c r="B148" s="65">
        <v>122</v>
      </c>
      <c r="C148" s="65">
        <v>2.9</v>
      </c>
      <c r="D148" s="65">
        <v>19.399999999999999</v>
      </c>
      <c r="E148" s="65">
        <v>31.3</v>
      </c>
      <c r="F148" s="65">
        <v>311</v>
      </c>
      <c r="G148" s="66">
        <f t="shared" si="34"/>
        <v>3.5380000000000003</v>
      </c>
      <c r="H148" s="66">
        <f t="shared" si="35"/>
        <v>23.667999999999996</v>
      </c>
      <c r="I148" s="66">
        <f t="shared" si="36"/>
        <v>38.186</v>
      </c>
      <c r="J148" s="57">
        <f>$B148*F148/100</f>
        <v>379.42</v>
      </c>
    </row>
    <row r="149" spans="1:10" s="10" customFormat="1" ht="21" customHeight="1">
      <c r="A149" s="23" t="s">
        <v>140</v>
      </c>
      <c r="B149" s="65">
        <v>122</v>
      </c>
      <c r="C149" s="65">
        <v>4.5</v>
      </c>
      <c r="D149" s="65">
        <v>20.3</v>
      </c>
      <c r="E149" s="65">
        <v>32.5</v>
      </c>
      <c r="F149" s="65">
        <v>331</v>
      </c>
      <c r="G149" s="66">
        <f t="shared" si="34"/>
        <v>5.49</v>
      </c>
      <c r="H149" s="66">
        <f t="shared" si="35"/>
        <v>24.765999999999998</v>
      </c>
      <c r="I149" s="66">
        <f t="shared" si="36"/>
        <v>39.65</v>
      </c>
      <c r="J149" s="57">
        <f>$B149*F149/100</f>
        <v>403.82</v>
      </c>
    </row>
    <row r="150" spans="1:10" s="4" customFormat="1" ht="31.5">
      <c r="A150" s="30" t="s">
        <v>141</v>
      </c>
      <c r="B150" s="67">
        <v>122</v>
      </c>
      <c r="C150" s="67">
        <v>3.3</v>
      </c>
      <c r="D150" s="67">
        <v>19.8</v>
      </c>
      <c r="E150" s="67">
        <v>33.4</v>
      </c>
      <c r="F150" s="67">
        <v>325</v>
      </c>
      <c r="G150" s="68">
        <f t="shared" si="34"/>
        <v>4.0259999999999998</v>
      </c>
      <c r="H150" s="68">
        <f t="shared" si="35"/>
        <v>24.155999999999999</v>
      </c>
      <c r="I150" s="68">
        <f t="shared" si="36"/>
        <v>40.747999999999998</v>
      </c>
      <c r="J150" s="58">
        <f>$B150*F150/100</f>
        <v>396.5</v>
      </c>
    </row>
    <row r="151" spans="1:10" s="4" customFormat="1" ht="21" customHeight="1">
      <c r="A151" s="31" t="s">
        <v>81</v>
      </c>
      <c r="B151" s="67">
        <v>70</v>
      </c>
      <c r="C151" s="67">
        <v>3.6</v>
      </c>
      <c r="D151" s="67">
        <v>17</v>
      </c>
      <c r="E151" s="67">
        <v>45.9</v>
      </c>
      <c r="F151" s="67">
        <v>351</v>
      </c>
      <c r="G151" s="68">
        <f t="shared" si="34"/>
        <v>2.52</v>
      </c>
      <c r="H151" s="68">
        <f t="shared" si="35"/>
        <v>11.9</v>
      </c>
      <c r="I151" s="68">
        <f t="shared" si="36"/>
        <v>32.130000000000003</v>
      </c>
      <c r="J151" s="58">
        <f>$B151*F151/100</f>
        <v>245.7</v>
      </c>
    </row>
    <row r="152" spans="1:10" s="4" customFormat="1" ht="21" customHeight="1">
      <c r="A152" s="31" t="s">
        <v>82</v>
      </c>
      <c r="B152" s="67">
        <v>73</v>
      </c>
      <c r="C152" s="67">
        <v>4.8</v>
      </c>
      <c r="D152" s="67">
        <v>9.1</v>
      </c>
      <c r="E152" s="67">
        <v>44.2</v>
      </c>
      <c r="F152" s="67">
        <v>278</v>
      </c>
      <c r="G152" s="68">
        <f t="shared" si="34"/>
        <v>3.5039999999999996</v>
      </c>
      <c r="H152" s="68">
        <f t="shared" si="35"/>
        <v>6.6429999999999998</v>
      </c>
      <c r="I152" s="68">
        <f t="shared" si="36"/>
        <v>32.266000000000005</v>
      </c>
      <c r="J152" s="58">
        <f>$B152*F152/100</f>
        <v>202.94</v>
      </c>
    </row>
    <row r="153" spans="1:10" s="4" customFormat="1" ht="21" customHeight="1">
      <c r="A153" s="31" t="s">
        <v>136</v>
      </c>
      <c r="B153" s="67">
        <v>50</v>
      </c>
      <c r="C153" s="67">
        <v>6.6</v>
      </c>
      <c r="D153" s="67">
        <v>22.1</v>
      </c>
      <c r="E153" s="67">
        <v>60.9</v>
      </c>
      <c r="F153" s="67">
        <v>469</v>
      </c>
      <c r="G153" s="68">
        <f t="shared" si="34"/>
        <v>3.3</v>
      </c>
      <c r="H153" s="68">
        <f t="shared" si="35"/>
        <v>11.05</v>
      </c>
      <c r="I153" s="68">
        <f t="shared" si="36"/>
        <v>30.45</v>
      </c>
      <c r="J153" s="58">
        <f>$B153*F153/100</f>
        <v>234.5</v>
      </c>
    </row>
    <row r="154" spans="1:10" s="4" customFormat="1" ht="21" customHeight="1">
      <c r="A154" s="31" t="s">
        <v>137</v>
      </c>
      <c r="B154" s="67">
        <v>50</v>
      </c>
      <c r="C154" s="67">
        <v>7.1</v>
      </c>
      <c r="D154" s="67">
        <v>20.6</v>
      </c>
      <c r="E154" s="67">
        <v>63.7</v>
      </c>
      <c r="F154" s="67">
        <v>469</v>
      </c>
      <c r="G154" s="68">
        <f t="shared" si="34"/>
        <v>3.55</v>
      </c>
      <c r="H154" s="68">
        <f t="shared" si="35"/>
        <v>10.3</v>
      </c>
      <c r="I154" s="68">
        <f t="shared" si="36"/>
        <v>31.85</v>
      </c>
      <c r="J154" s="58">
        <f>$B154*F154/100</f>
        <v>234.5</v>
      </c>
    </row>
    <row r="155" spans="1:10" s="4" customFormat="1" ht="21" customHeight="1">
      <c r="A155" s="31"/>
      <c r="B155" s="67"/>
      <c r="C155" s="67"/>
      <c r="D155" s="67"/>
      <c r="E155" s="67"/>
      <c r="F155" s="67"/>
      <c r="G155" s="68"/>
      <c r="H155" s="68"/>
      <c r="I155" s="68"/>
      <c r="J155" s="58"/>
    </row>
    <row r="156" spans="1:10" s="4" customFormat="1" ht="21" customHeight="1">
      <c r="A156" s="32" t="s">
        <v>4</v>
      </c>
      <c r="B156" s="67"/>
      <c r="C156" s="67"/>
      <c r="D156" s="67"/>
      <c r="E156" s="67"/>
      <c r="F156" s="67"/>
      <c r="G156" s="67"/>
      <c r="H156" s="67"/>
      <c r="I156" s="67"/>
      <c r="J156" s="58"/>
    </row>
    <row r="157" spans="1:10" s="4" customFormat="1" ht="21" customHeight="1">
      <c r="A157" s="31" t="s">
        <v>83</v>
      </c>
      <c r="B157" s="67">
        <v>120</v>
      </c>
      <c r="C157" s="67">
        <v>3.9</v>
      </c>
      <c r="D157" s="67">
        <v>4</v>
      </c>
      <c r="E157" s="67">
        <v>22.1</v>
      </c>
      <c r="F157" s="67">
        <v>140</v>
      </c>
      <c r="G157" s="68">
        <f t="shared" ref="G157:I163" si="37">$B157*C157/100</f>
        <v>4.68</v>
      </c>
      <c r="H157" s="68">
        <f t="shared" si="37"/>
        <v>4.8</v>
      </c>
      <c r="I157" s="68">
        <f t="shared" si="37"/>
        <v>26.52</v>
      </c>
      <c r="J157" s="58">
        <f>$B157*F157/100</f>
        <v>168</v>
      </c>
    </row>
    <row r="158" spans="1:10" s="4" customFormat="1" ht="21" customHeight="1">
      <c r="A158" s="31" t="s">
        <v>86</v>
      </c>
      <c r="B158" s="67">
        <v>19</v>
      </c>
      <c r="C158" s="67">
        <v>0.5</v>
      </c>
      <c r="D158" s="67">
        <v>0.1</v>
      </c>
      <c r="E158" s="67">
        <v>63.1</v>
      </c>
      <c r="F158" s="67">
        <v>256</v>
      </c>
      <c r="G158" s="68">
        <f t="shared" si="37"/>
        <v>9.5000000000000001E-2</v>
      </c>
      <c r="H158" s="68">
        <f t="shared" si="37"/>
        <v>1.9000000000000003E-2</v>
      </c>
      <c r="I158" s="68">
        <f t="shared" si="37"/>
        <v>11.989000000000001</v>
      </c>
      <c r="J158" s="58">
        <f>$B158*F158/100</f>
        <v>48.64</v>
      </c>
    </row>
    <row r="159" spans="1:10" s="4" customFormat="1" ht="21" customHeight="1">
      <c r="A159" s="30" t="s">
        <v>84</v>
      </c>
      <c r="B159" s="67">
        <v>19</v>
      </c>
      <c r="C159" s="67">
        <v>11</v>
      </c>
      <c r="D159" s="67">
        <v>5.7</v>
      </c>
      <c r="E159" s="67">
        <v>70.8</v>
      </c>
      <c r="F159" s="67">
        <v>380</v>
      </c>
      <c r="G159" s="68">
        <f t="shared" si="37"/>
        <v>2.09</v>
      </c>
      <c r="H159" s="68">
        <f t="shared" si="37"/>
        <v>1.083</v>
      </c>
      <c r="I159" s="68">
        <f t="shared" si="37"/>
        <v>13.452</v>
      </c>
      <c r="J159" s="58">
        <f>$B159*F159/100</f>
        <v>72.2</v>
      </c>
    </row>
    <row r="160" spans="1:10" s="4" customFormat="1" ht="21" customHeight="1">
      <c r="A160" s="31" t="s">
        <v>164</v>
      </c>
      <c r="B160" s="67">
        <v>19</v>
      </c>
      <c r="C160" s="67">
        <v>3.5</v>
      </c>
      <c r="D160" s="67">
        <v>2.5</v>
      </c>
      <c r="E160" s="67">
        <v>77</v>
      </c>
      <c r="F160" s="67">
        <v>344</v>
      </c>
      <c r="G160" s="68">
        <f t="shared" si="37"/>
        <v>0.66500000000000004</v>
      </c>
      <c r="H160" s="68">
        <f t="shared" si="37"/>
        <v>0.47499999999999998</v>
      </c>
      <c r="I160" s="68">
        <f t="shared" si="37"/>
        <v>14.63</v>
      </c>
      <c r="J160" s="58">
        <f>$B160*F160/100</f>
        <v>65.36</v>
      </c>
    </row>
    <row r="161" spans="1:10" s="4" customFormat="1" ht="21" customHeight="1">
      <c r="A161" s="31" t="s">
        <v>165</v>
      </c>
      <c r="B161" s="67">
        <v>85</v>
      </c>
      <c r="C161" s="67">
        <v>4.4000000000000004</v>
      </c>
      <c r="D161" s="67">
        <v>3.9</v>
      </c>
      <c r="E161" s="67">
        <v>25.3</v>
      </c>
      <c r="F161" s="67">
        <v>154</v>
      </c>
      <c r="G161" s="68">
        <f t="shared" si="37"/>
        <v>3.7400000000000007</v>
      </c>
      <c r="H161" s="68">
        <f t="shared" si="37"/>
        <v>3.3149999999999999</v>
      </c>
      <c r="I161" s="68">
        <f t="shared" si="37"/>
        <v>21.504999999999999</v>
      </c>
      <c r="J161" s="58">
        <f>$B161*F161/100</f>
        <v>130.9</v>
      </c>
    </row>
    <row r="162" spans="1:10" s="4" customFormat="1" ht="21" customHeight="1">
      <c r="A162" s="31" t="s">
        <v>99</v>
      </c>
      <c r="B162" s="67">
        <v>149</v>
      </c>
      <c r="C162" s="67">
        <v>3.7</v>
      </c>
      <c r="D162" s="67">
        <v>3.4</v>
      </c>
      <c r="E162" s="67">
        <v>31</v>
      </c>
      <c r="F162" s="67">
        <v>169</v>
      </c>
      <c r="G162" s="68">
        <f t="shared" si="37"/>
        <v>5.5130000000000008</v>
      </c>
      <c r="H162" s="68">
        <f t="shared" si="37"/>
        <v>5.0659999999999998</v>
      </c>
      <c r="I162" s="68">
        <f t="shared" si="37"/>
        <v>46.19</v>
      </c>
      <c r="J162" s="58">
        <f>$B162*F162/100</f>
        <v>251.81</v>
      </c>
    </row>
    <row r="163" spans="1:10" s="4" customFormat="1" ht="21" customHeight="1">
      <c r="A163" s="31" t="s">
        <v>100</v>
      </c>
      <c r="B163" s="67">
        <v>150</v>
      </c>
      <c r="C163" s="67">
        <v>4.0999999999999996</v>
      </c>
      <c r="D163" s="67">
        <v>3.7</v>
      </c>
      <c r="E163" s="67">
        <v>32.9</v>
      </c>
      <c r="F163" s="67">
        <v>181</v>
      </c>
      <c r="G163" s="68">
        <f t="shared" si="37"/>
        <v>6.15</v>
      </c>
      <c r="H163" s="68">
        <f t="shared" si="37"/>
        <v>5.55</v>
      </c>
      <c r="I163" s="68">
        <f t="shared" si="37"/>
        <v>49.35</v>
      </c>
      <c r="J163" s="58">
        <f>$B163*F163/100</f>
        <v>271.5</v>
      </c>
    </row>
    <row r="164" spans="1:10" s="4" customFormat="1" ht="21" customHeight="1">
      <c r="A164" s="33"/>
      <c r="B164" s="67"/>
      <c r="C164" s="67"/>
      <c r="D164" s="67"/>
      <c r="E164" s="67"/>
      <c r="F164" s="67"/>
      <c r="G164" s="68"/>
      <c r="H164" s="68"/>
      <c r="I164" s="68"/>
      <c r="J164" s="58"/>
    </row>
    <row r="165" spans="1:10" s="4" customFormat="1" ht="21" customHeight="1">
      <c r="A165" s="34" t="s">
        <v>148</v>
      </c>
      <c r="B165" s="67"/>
      <c r="C165" s="67"/>
      <c r="D165" s="67"/>
      <c r="E165" s="67"/>
      <c r="F165" s="67"/>
      <c r="G165" s="68"/>
      <c r="H165" s="68"/>
      <c r="I165" s="68"/>
      <c r="J165" s="58"/>
    </row>
    <row r="166" spans="1:10" s="4" customFormat="1" ht="21" customHeight="1">
      <c r="A166" s="35" t="s">
        <v>166</v>
      </c>
      <c r="B166" s="67">
        <v>138</v>
      </c>
      <c r="C166" s="67">
        <v>8</v>
      </c>
      <c r="D166" s="67">
        <v>4.7</v>
      </c>
      <c r="E166" s="67">
        <v>32.9</v>
      </c>
      <c r="F166" s="67">
        <v>205</v>
      </c>
      <c r="G166" s="68">
        <f t="shared" ref="G166:G177" si="38">$B166*C166/100</f>
        <v>11.04</v>
      </c>
      <c r="H166" s="68">
        <f t="shared" ref="H166:H177" si="39">$B166*D166/100</f>
        <v>6.4860000000000007</v>
      </c>
      <c r="I166" s="68">
        <f t="shared" ref="I166:I177" si="40">$B166*E166/100</f>
        <v>45.402000000000001</v>
      </c>
      <c r="J166" s="58">
        <f>$B166*F166/100</f>
        <v>282.89999999999998</v>
      </c>
    </row>
    <row r="167" spans="1:10" s="4" customFormat="1" ht="21" customHeight="1">
      <c r="A167" s="36" t="s">
        <v>102</v>
      </c>
      <c r="B167" s="67">
        <v>100</v>
      </c>
      <c r="C167" s="67">
        <v>14.6</v>
      </c>
      <c r="D167" s="67">
        <v>11.9</v>
      </c>
      <c r="E167" s="67">
        <v>27.6</v>
      </c>
      <c r="F167" s="67">
        <v>275</v>
      </c>
      <c r="G167" s="68">
        <f t="shared" si="38"/>
        <v>14.6</v>
      </c>
      <c r="H167" s="68">
        <f t="shared" si="39"/>
        <v>11.9</v>
      </c>
      <c r="I167" s="68">
        <f t="shared" si="40"/>
        <v>27.6</v>
      </c>
      <c r="J167" s="58">
        <f>$B167*F167/100</f>
        <v>275</v>
      </c>
    </row>
    <row r="168" spans="1:10" s="4" customFormat="1" ht="21" customHeight="1">
      <c r="A168" s="31" t="s">
        <v>103</v>
      </c>
      <c r="B168" s="67">
        <v>175</v>
      </c>
      <c r="C168" s="67">
        <v>12.8</v>
      </c>
      <c r="D168" s="67">
        <v>10.4</v>
      </c>
      <c r="E168" s="67">
        <v>19.3</v>
      </c>
      <c r="F168" s="67">
        <v>222</v>
      </c>
      <c r="G168" s="68">
        <f t="shared" si="38"/>
        <v>22.4</v>
      </c>
      <c r="H168" s="68">
        <f t="shared" si="39"/>
        <v>18.2</v>
      </c>
      <c r="I168" s="68">
        <f t="shared" si="40"/>
        <v>33.774999999999999</v>
      </c>
      <c r="J168" s="58">
        <f>$B168*F168/100</f>
        <v>388.5</v>
      </c>
    </row>
    <row r="169" spans="1:10" s="4" customFormat="1" ht="21" customHeight="1">
      <c r="A169" s="31" t="s">
        <v>101</v>
      </c>
      <c r="B169" s="67">
        <v>133</v>
      </c>
      <c r="C169" s="67">
        <v>18.899999999999999</v>
      </c>
      <c r="D169" s="67">
        <v>13.9</v>
      </c>
      <c r="E169" s="67">
        <v>6.6</v>
      </c>
      <c r="F169" s="67">
        <v>228</v>
      </c>
      <c r="G169" s="68">
        <f t="shared" si="38"/>
        <v>25.136999999999997</v>
      </c>
      <c r="H169" s="68">
        <f t="shared" si="39"/>
        <v>18.487000000000002</v>
      </c>
      <c r="I169" s="68">
        <f t="shared" si="40"/>
        <v>8.7779999999999987</v>
      </c>
      <c r="J169" s="58">
        <f>$B169*F169/100</f>
        <v>303.24</v>
      </c>
    </row>
    <row r="170" spans="1:10" s="4" customFormat="1" ht="21" customHeight="1">
      <c r="A170" s="31" t="s">
        <v>105</v>
      </c>
      <c r="B170" s="67">
        <v>37</v>
      </c>
      <c r="C170" s="67">
        <v>2.4</v>
      </c>
      <c r="D170" s="67">
        <v>52</v>
      </c>
      <c r="E170" s="67">
        <v>14.1</v>
      </c>
      <c r="F170" s="67">
        <v>534</v>
      </c>
      <c r="G170" s="68">
        <f t="shared" si="38"/>
        <v>0.88800000000000001</v>
      </c>
      <c r="H170" s="68">
        <f t="shared" si="39"/>
        <v>19.239999999999998</v>
      </c>
      <c r="I170" s="68">
        <f t="shared" si="40"/>
        <v>5.2169999999999996</v>
      </c>
      <c r="J170" s="58">
        <f>$B170*F170/100</f>
        <v>197.58</v>
      </c>
    </row>
    <row r="171" spans="1:10" s="4" customFormat="1" ht="21" customHeight="1">
      <c r="A171" s="31" t="s">
        <v>104</v>
      </c>
      <c r="B171" s="67">
        <v>136</v>
      </c>
      <c r="C171" s="67">
        <v>11.5</v>
      </c>
      <c r="D171" s="67">
        <v>11.3</v>
      </c>
      <c r="E171" s="67">
        <v>22.4</v>
      </c>
      <c r="F171" s="67">
        <v>237</v>
      </c>
      <c r="G171" s="68">
        <f t="shared" si="38"/>
        <v>15.64</v>
      </c>
      <c r="H171" s="68">
        <f t="shared" si="39"/>
        <v>15.368000000000002</v>
      </c>
      <c r="I171" s="68">
        <f t="shared" si="40"/>
        <v>30.463999999999995</v>
      </c>
      <c r="J171" s="58">
        <f>$B171*F171/100</f>
        <v>322.32</v>
      </c>
    </row>
    <row r="172" spans="1:10" s="4" customFormat="1" ht="21" customHeight="1">
      <c r="A172" s="31" t="s">
        <v>123</v>
      </c>
      <c r="B172" s="67">
        <v>121</v>
      </c>
      <c r="C172" s="67">
        <v>11.3</v>
      </c>
      <c r="D172" s="67">
        <v>8.5</v>
      </c>
      <c r="E172" s="67">
        <v>24.7</v>
      </c>
      <c r="F172" s="67">
        <v>220</v>
      </c>
      <c r="G172" s="68">
        <f t="shared" si="38"/>
        <v>13.673000000000002</v>
      </c>
      <c r="H172" s="68">
        <f t="shared" si="39"/>
        <v>10.285</v>
      </c>
      <c r="I172" s="68">
        <f t="shared" si="40"/>
        <v>29.886999999999997</v>
      </c>
      <c r="J172" s="58">
        <f>$B172*F172/100</f>
        <v>266.2</v>
      </c>
    </row>
    <row r="173" spans="1:10" s="4" customFormat="1" ht="21" customHeight="1">
      <c r="A173" s="31" t="s">
        <v>106</v>
      </c>
      <c r="B173" s="67">
        <v>239</v>
      </c>
      <c r="C173" s="67">
        <v>9.5</v>
      </c>
      <c r="D173" s="67">
        <v>10.7</v>
      </c>
      <c r="E173" s="67">
        <v>17.7</v>
      </c>
      <c r="F173" s="67">
        <v>206</v>
      </c>
      <c r="G173" s="68">
        <f t="shared" si="38"/>
        <v>22.704999999999998</v>
      </c>
      <c r="H173" s="68">
        <f t="shared" si="39"/>
        <v>25.572999999999997</v>
      </c>
      <c r="I173" s="68">
        <f t="shared" si="40"/>
        <v>42.303000000000004</v>
      </c>
      <c r="J173" s="58">
        <f>$B173*F173/100</f>
        <v>492.34</v>
      </c>
    </row>
    <row r="174" spans="1:10" s="4" customFormat="1" ht="21" customHeight="1">
      <c r="A174" s="31" t="s">
        <v>107</v>
      </c>
      <c r="B174" s="67">
        <v>242</v>
      </c>
      <c r="C174" s="67">
        <v>10.6</v>
      </c>
      <c r="D174" s="67">
        <v>10.4</v>
      </c>
      <c r="E174" s="67">
        <v>18.8</v>
      </c>
      <c r="F174" s="67">
        <v>212</v>
      </c>
      <c r="G174" s="68">
        <f t="shared" si="38"/>
        <v>25.651999999999997</v>
      </c>
      <c r="H174" s="68">
        <f t="shared" si="39"/>
        <v>25.168000000000003</v>
      </c>
      <c r="I174" s="68">
        <f t="shared" si="40"/>
        <v>45.496000000000002</v>
      </c>
      <c r="J174" s="58">
        <f>$B174*F174/100</f>
        <v>513.04</v>
      </c>
    </row>
    <row r="175" spans="1:10" s="4" customFormat="1" ht="21" customHeight="1">
      <c r="A175" s="31" t="s">
        <v>121</v>
      </c>
      <c r="B175" s="67">
        <v>257</v>
      </c>
      <c r="C175" s="67">
        <v>11.4</v>
      </c>
      <c r="D175" s="67">
        <v>10.3</v>
      </c>
      <c r="E175" s="67">
        <v>21.2</v>
      </c>
      <c r="F175" s="67">
        <v>223</v>
      </c>
      <c r="G175" s="68">
        <f t="shared" si="38"/>
        <v>29.298000000000002</v>
      </c>
      <c r="H175" s="68">
        <f t="shared" si="39"/>
        <v>26.471000000000004</v>
      </c>
      <c r="I175" s="68">
        <f t="shared" si="40"/>
        <v>54.483999999999995</v>
      </c>
      <c r="J175" s="58">
        <f>$B175*F175/100</f>
        <v>573.11</v>
      </c>
    </row>
    <row r="176" spans="1:10" s="4" customFormat="1" ht="21" customHeight="1">
      <c r="A176" s="31" t="s">
        <v>122</v>
      </c>
      <c r="B176" s="67">
        <v>257</v>
      </c>
      <c r="C176" s="67">
        <v>11</v>
      </c>
      <c r="D176" s="67">
        <v>9.1999999999999993</v>
      </c>
      <c r="E176" s="67">
        <v>21.6</v>
      </c>
      <c r="F176" s="67">
        <v>214</v>
      </c>
      <c r="G176" s="68">
        <f t="shared" si="38"/>
        <v>28.27</v>
      </c>
      <c r="H176" s="68">
        <f t="shared" si="39"/>
        <v>23.643999999999995</v>
      </c>
      <c r="I176" s="68">
        <f t="shared" si="40"/>
        <v>55.512000000000008</v>
      </c>
      <c r="J176" s="58">
        <f>$B176*F176/100</f>
        <v>549.98</v>
      </c>
    </row>
    <row r="177" spans="1:10" s="38" customFormat="1" ht="21" customHeight="1">
      <c r="A177" s="37" t="s">
        <v>124</v>
      </c>
      <c r="B177" s="67">
        <v>255</v>
      </c>
      <c r="C177" s="67">
        <v>3.3</v>
      </c>
      <c r="D177" s="67">
        <v>1.9</v>
      </c>
      <c r="E177" s="67">
        <v>16</v>
      </c>
      <c r="F177" s="67">
        <v>94</v>
      </c>
      <c r="G177" s="68">
        <f t="shared" si="38"/>
        <v>8.4149999999999991</v>
      </c>
      <c r="H177" s="68">
        <f t="shared" si="39"/>
        <v>4.8449999999999998</v>
      </c>
      <c r="I177" s="68">
        <f t="shared" si="40"/>
        <v>40.799999999999997</v>
      </c>
      <c r="J177" s="58">
        <f>$B177*F177/100</f>
        <v>239.7</v>
      </c>
    </row>
    <row r="178" spans="1:10" s="25" customFormat="1" ht="15.75" hidden="1">
      <c r="A178" s="24" t="s">
        <v>125</v>
      </c>
      <c r="B178" s="69"/>
      <c r="C178" s="69"/>
      <c r="D178" s="69"/>
      <c r="E178" s="69"/>
      <c r="F178" s="69"/>
      <c r="G178" s="70"/>
      <c r="H178" s="70"/>
      <c r="I178" s="70"/>
      <c r="J178" s="59"/>
    </row>
    <row r="179" spans="1:10" s="25" customFormat="1" ht="15.75" hidden="1">
      <c r="A179" s="24" t="s">
        <v>126</v>
      </c>
      <c r="B179" s="69"/>
      <c r="C179" s="69"/>
      <c r="D179" s="69"/>
      <c r="E179" s="69"/>
      <c r="F179" s="69"/>
      <c r="G179" s="70"/>
      <c r="H179" s="70"/>
      <c r="I179" s="70"/>
      <c r="J179" s="59"/>
    </row>
    <row r="180" spans="1:10" s="25" customFormat="1" ht="15.75" hidden="1">
      <c r="A180" s="24" t="s">
        <v>127</v>
      </c>
      <c r="B180" s="69"/>
      <c r="C180" s="69"/>
      <c r="D180" s="69"/>
      <c r="E180" s="69"/>
      <c r="F180" s="69"/>
      <c r="G180" s="70"/>
      <c r="H180" s="70"/>
      <c r="I180" s="70"/>
      <c r="J180" s="59"/>
    </row>
    <row r="181" spans="1:10" s="10" customFormat="1">
      <c r="A181" s="26"/>
      <c r="B181" s="60"/>
      <c r="C181" s="60"/>
      <c r="D181" s="60"/>
      <c r="E181" s="60"/>
      <c r="F181" s="60"/>
      <c r="G181" s="60"/>
      <c r="H181" s="60"/>
      <c r="I181" s="60"/>
      <c r="J181" s="60"/>
    </row>
    <row r="182" spans="1:10" s="10" customFormat="1">
      <c r="A182" s="26"/>
      <c r="B182" s="60"/>
      <c r="C182" s="60"/>
      <c r="D182" s="60"/>
      <c r="E182" s="60"/>
      <c r="F182" s="60"/>
      <c r="G182" s="60"/>
      <c r="H182" s="60"/>
      <c r="I182" s="60"/>
      <c r="J182" s="60"/>
    </row>
    <row r="183" spans="1:10" s="10" customFormat="1">
      <c r="A183" s="26"/>
      <c r="B183" s="60"/>
      <c r="C183" s="60"/>
      <c r="D183" s="60"/>
      <c r="E183" s="60"/>
      <c r="F183" s="60"/>
      <c r="G183" s="60"/>
      <c r="H183" s="60"/>
      <c r="I183" s="60"/>
      <c r="J183" s="60"/>
    </row>
    <row r="184" spans="1:10" s="10" customFormat="1">
      <c r="A184" s="26"/>
      <c r="B184" s="60"/>
      <c r="C184" s="60"/>
      <c r="D184" s="60"/>
      <c r="E184" s="60"/>
      <c r="F184" s="60"/>
      <c r="G184" s="60"/>
      <c r="H184" s="60"/>
      <c r="I184" s="60"/>
      <c r="J184" s="60"/>
    </row>
    <row r="185" spans="1:10" s="10" customFormat="1">
      <c r="A185" s="26"/>
      <c r="B185" s="60"/>
      <c r="C185" s="60"/>
      <c r="D185" s="60"/>
      <c r="E185" s="60"/>
      <c r="F185" s="60"/>
      <c r="G185" s="60"/>
      <c r="H185" s="60"/>
      <c r="I185" s="60"/>
      <c r="J185" s="60"/>
    </row>
    <row r="186" spans="1:10" s="10" customFormat="1">
      <c r="A186" s="26"/>
      <c r="B186" s="60"/>
      <c r="C186" s="60"/>
      <c r="D186" s="60"/>
      <c r="E186" s="60"/>
      <c r="F186" s="60"/>
      <c r="G186" s="60"/>
      <c r="H186" s="60"/>
      <c r="I186" s="60"/>
      <c r="J186" s="60"/>
    </row>
    <row r="187" spans="1:10" s="10" customFormat="1">
      <c r="A187" s="26"/>
      <c r="B187" s="60"/>
      <c r="C187" s="60"/>
      <c r="D187" s="60"/>
      <c r="E187" s="60"/>
      <c r="F187" s="60"/>
      <c r="G187" s="60"/>
      <c r="H187" s="60"/>
      <c r="I187" s="60"/>
      <c r="J187" s="60"/>
    </row>
    <row r="188" spans="1:10" s="10" customFormat="1">
      <c r="A188" s="26"/>
      <c r="B188" s="60"/>
      <c r="C188" s="60"/>
      <c r="D188" s="60"/>
      <c r="E188" s="60"/>
      <c r="F188" s="60"/>
      <c r="G188" s="60"/>
      <c r="H188" s="60"/>
      <c r="I188" s="60"/>
      <c r="J188" s="60"/>
    </row>
    <row r="189" spans="1:10" s="10" customFormat="1">
      <c r="A189" s="26"/>
      <c r="B189" s="60"/>
      <c r="C189" s="60"/>
      <c r="D189" s="60"/>
      <c r="E189" s="60"/>
      <c r="F189" s="60"/>
      <c r="G189" s="60"/>
      <c r="H189" s="60"/>
      <c r="I189" s="60"/>
      <c r="J189" s="60"/>
    </row>
    <row r="190" spans="1:10" s="10" customFormat="1">
      <c r="A190" s="26"/>
      <c r="B190" s="60"/>
      <c r="C190" s="60"/>
      <c r="D190" s="60"/>
      <c r="E190" s="60"/>
      <c r="F190" s="60"/>
      <c r="G190" s="60"/>
      <c r="H190" s="60"/>
      <c r="I190" s="60"/>
      <c r="J190" s="60"/>
    </row>
    <row r="191" spans="1:10" s="10" customFormat="1">
      <c r="A191" s="26"/>
      <c r="B191" s="60"/>
      <c r="C191" s="60"/>
      <c r="D191" s="60"/>
      <c r="E191" s="60"/>
      <c r="F191" s="60"/>
      <c r="G191" s="60"/>
      <c r="H191" s="60"/>
      <c r="I191" s="60"/>
      <c r="J191" s="60"/>
    </row>
    <row r="192" spans="1:10" s="10" customFormat="1">
      <c r="A192" s="26"/>
      <c r="B192" s="60"/>
      <c r="C192" s="60"/>
      <c r="D192" s="60"/>
      <c r="E192" s="60"/>
      <c r="F192" s="60"/>
      <c r="G192" s="60"/>
      <c r="H192" s="60"/>
      <c r="I192" s="60"/>
      <c r="J192" s="60"/>
    </row>
    <row r="193" spans="1:10" s="10" customFormat="1">
      <c r="A193" s="26"/>
      <c r="B193" s="60"/>
      <c r="C193" s="60"/>
      <c r="D193" s="60"/>
      <c r="E193" s="60"/>
      <c r="F193" s="60"/>
      <c r="G193" s="60"/>
      <c r="H193" s="60"/>
      <c r="I193" s="60"/>
      <c r="J193" s="60"/>
    </row>
    <row r="194" spans="1:10" s="10" customFormat="1">
      <c r="A194" s="26"/>
      <c r="B194" s="60"/>
      <c r="C194" s="60"/>
      <c r="D194" s="60"/>
      <c r="E194" s="60"/>
      <c r="F194" s="60"/>
      <c r="G194" s="60"/>
      <c r="H194" s="60"/>
      <c r="I194" s="60"/>
      <c r="J194" s="60"/>
    </row>
    <row r="195" spans="1:10" s="10" customFormat="1">
      <c r="A195" s="26"/>
      <c r="B195" s="60"/>
      <c r="C195" s="60"/>
      <c r="D195" s="60"/>
      <c r="E195" s="60"/>
      <c r="F195" s="60"/>
      <c r="G195" s="60"/>
      <c r="H195" s="60"/>
      <c r="I195" s="60"/>
      <c r="J195" s="60"/>
    </row>
    <row r="196" spans="1:10" s="10" customFormat="1">
      <c r="A196" s="26"/>
      <c r="B196" s="60"/>
      <c r="C196" s="60"/>
      <c r="D196" s="60"/>
      <c r="E196" s="60"/>
      <c r="F196" s="60"/>
      <c r="G196" s="60"/>
      <c r="H196" s="60"/>
      <c r="I196" s="60"/>
      <c r="J196" s="60"/>
    </row>
    <row r="197" spans="1:10" s="10" customFormat="1">
      <c r="A197" s="26"/>
      <c r="B197" s="60"/>
      <c r="C197" s="60"/>
      <c r="D197" s="60"/>
      <c r="E197" s="60"/>
      <c r="F197" s="60"/>
      <c r="G197" s="60"/>
      <c r="H197" s="60"/>
      <c r="I197" s="60"/>
      <c r="J197" s="60"/>
    </row>
    <row r="198" spans="1:10" s="10" customFormat="1">
      <c r="A198" s="26"/>
      <c r="B198" s="60"/>
      <c r="C198" s="60"/>
      <c r="D198" s="60"/>
      <c r="E198" s="60"/>
      <c r="F198" s="60"/>
      <c r="G198" s="60"/>
      <c r="H198" s="60"/>
      <c r="I198" s="60"/>
      <c r="J198" s="60"/>
    </row>
    <row r="199" spans="1:10" s="10" customFormat="1">
      <c r="A199" s="26"/>
      <c r="B199" s="60"/>
      <c r="C199" s="60"/>
      <c r="D199" s="60"/>
      <c r="E199" s="60"/>
      <c r="F199" s="60"/>
      <c r="G199" s="60"/>
      <c r="H199" s="60"/>
      <c r="I199" s="60"/>
      <c r="J199" s="60"/>
    </row>
    <row r="200" spans="1:10" s="10" customFormat="1">
      <c r="A200" s="26"/>
      <c r="B200" s="60"/>
      <c r="C200" s="60"/>
      <c r="D200" s="60"/>
      <c r="E200" s="60"/>
      <c r="F200" s="60"/>
      <c r="G200" s="60"/>
      <c r="H200" s="60"/>
      <c r="I200" s="60"/>
      <c r="J200" s="60"/>
    </row>
    <row r="201" spans="1:10" s="10" customFormat="1">
      <c r="A201" s="26"/>
      <c r="B201" s="60"/>
      <c r="C201" s="60"/>
      <c r="D201" s="60"/>
      <c r="E201" s="60"/>
      <c r="F201" s="60"/>
      <c r="G201" s="60"/>
      <c r="H201" s="60"/>
      <c r="I201" s="60"/>
      <c r="J201" s="60"/>
    </row>
    <row r="202" spans="1:10" s="10" customFormat="1">
      <c r="A202" s="26"/>
      <c r="B202" s="60"/>
      <c r="C202" s="60"/>
      <c r="D202" s="60"/>
      <c r="E202" s="60"/>
      <c r="F202" s="60"/>
      <c r="G202" s="60"/>
      <c r="H202" s="60"/>
      <c r="I202" s="60"/>
      <c r="J202" s="60"/>
    </row>
    <row r="203" spans="1:10" s="10" customFormat="1">
      <c r="A203" s="26"/>
      <c r="B203" s="60"/>
      <c r="C203" s="60"/>
      <c r="D203" s="60"/>
      <c r="E203" s="60"/>
      <c r="F203" s="60"/>
      <c r="G203" s="60"/>
      <c r="H203" s="60"/>
      <c r="I203" s="60"/>
      <c r="J203" s="60"/>
    </row>
    <row r="204" spans="1:10" s="10" customFormat="1">
      <c r="A204" s="26"/>
      <c r="B204" s="60"/>
      <c r="C204" s="60"/>
      <c r="D204" s="60"/>
      <c r="E204" s="60"/>
      <c r="F204" s="60"/>
      <c r="G204" s="60"/>
      <c r="H204" s="60"/>
      <c r="I204" s="60"/>
      <c r="J204" s="60"/>
    </row>
    <row r="205" spans="1:10" s="10" customFormat="1">
      <c r="A205" s="26"/>
      <c r="B205" s="60"/>
      <c r="C205" s="60"/>
      <c r="D205" s="60"/>
      <c r="E205" s="60"/>
      <c r="F205" s="60"/>
      <c r="G205" s="60"/>
      <c r="H205" s="60"/>
      <c r="I205" s="60"/>
      <c r="J205" s="60"/>
    </row>
    <row r="206" spans="1:10" s="10" customFormat="1">
      <c r="A206" s="26"/>
      <c r="B206" s="60"/>
      <c r="C206" s="60"/>
      <c r="D206" s="60"/>
      <c r="E206" s="60"/>
      <c r="F206" s="60"/>
      <c r="G206" s="60"/>
      <c r="H206" s="60"/>
      <c r="I206" s="60"/>
      <c r="J206" s="60"/>
    </row>
    <row r="207" spans="1:10" s="10" customFormat="1">
      <c r="A207" s="26"/>
      <c r="B207" s="60"/>
      <c r="C207" s="60"/>
      <c r="D207" s="60"/>
      <c r="E207" s="60"/>
      <c r="F207" s="60"/>
      <c r="G207" s="60"/>
      <c r="H207" s="60"/>
      <c r="I207" s="60"/>
      <c r="J207" s="60"/>
    </row>
    <row r="208" spans="1:10" s="10" customFormat="1">
      <c r="A208" s="26"/>
      <c r="B208" s="60"/>
      <c r="C208" s="60"/>
      <c r="D208" s="60"/>
      <c r="E208" s="60"/>
      <c r="F208" s="60"/>
      <c r="G208" s="60"/>
      <c r="H208" s="60"/>
      <c r="I208" s="60"/>
      <c r="J208" s="60"/>
    </row>
    <row r="209" spans="1:10" s="10" customFormat="1">
      <c r="A209" s="26"/>
      <c r="B209" s="60"/>
      <c r="C209" s="60"/>
      <c r="D209" s="60"/>
      <c r="E209" s="60"/>
      <c r="F209" s="60"/>
      <c r="G209" s="60"/>
      <c r="H209" s="60"/>
      <c r="I209" s="60"/>
      <c r="J209" s="60"/>
    </row>
    <row r="210" spans="1:10" s="10" customFormat="1">
      <c r="A210" s="26"/>
      <c r="B210" s="60"/>
      <c r="C210" s="60"/>
      <c r="D210" s="60"/>
      <c r="E210" s="60"/>
      <c r="F210" s="60"/>
      <c r="G210" s="60"/>
      <c r="H210" s="60"/>
      <c r="I210" s="60"/>
      <c r="J210" s="60"/>
    </row>
    <row r="211" spans="1:10" s="10" customFormat="1">
      <c r="A211" s="26"/>
      <c r="B211" s="60"/>
      <c r="C211" s="60"/>
      <c r="D211" s="60"/>
      <c r="E211" s="60"/>
      <c r="F211" s="60"/>
      <c r="G211" s="60"/>
      <c r="H211" s="60"/>
      <c r="I211" s="60"/>
      <c r="J211" s="60"/>
    </row>
    <row r="212" spans="1:10" s="10" customFormat="1">
      <c r="A212" s="26"/>
      <c r="B212" s="60"/>
      <c r="C212" s="60"/>
      <c r="D212" s="60"/>
      <c r="E212" s="60"/>
      <c r="F212" s="60"/>
      <c r="G212" s="60"/>
      <c r="H212" s="60"/>
      <c r="I212" s="60"/>
      <c r="J212" s="60"/>
    </row>
    <row r="213" spans="1:10" s="10" customFormat="1">
      <c r="A213" s="26"/>
      <c r="B213" s="60"/>
      <c r="C213" s="60"/>
      <c r="D213" s="60"/>
      <c r="E213" s="60"/>
      <c r="F213" s="60"/>
      <c r="G213" s="60"/>
      <c r="H213" s="60"/>
      <c r="I213" s="60"/>
      <c r="J213" s="60"/>
    </row>
    <row r="214" spans="1:10" s="10" customFormat="1">
      <c r="A214" s="26"/>
      <c r="B214" s="60"/>
      <c r="C214" s="60"/>
      <c r="D214" s="60"/>
      <c r="E214" s="60"/>
      <c r="F214" s="60"/>
      <c r="G214" s="60"/>
      <c r="H214" s="60"/>
      <c r="I214" s="60"/>
      <c r="J214" s="60"/>
    </row>
    <row r="215" spans="1:10" s="10" customFormat="1">
      <c r="A215" s="26"/>
      <c r="B215" s="60"/>
      <c r="C215" s="60"/>
      <c r="D215" s="60"/>
      <c r="E215" s="60"/>
      <c r="F215" s="60"/>
      <c r="G215" s="60"/>
      <c r="H215" s="60"/>
      <c r="I215" s="60"/>
      <c r="J215" s="60"/>
    </row>
    <row r="216" spans="1:10" s="10" customFormat="1">
      <c r="A216" s="26"/>
      <c r="B216" s="60"/>
      <c r="C216" s="60"/>
      <c r="D216" s="60"/>
      <c r="E216" s="60"/>
      <c r="F216" s="60"/>
      <c r="G216" s="60"/>
      <c r="H216" s="60"/>
      <c r="I216" s="60"/>
      <c r="J216" s="60"/>
    </row>
    <row r="217" spans="1:10" s="10" customFormat="1">
      <c r="A217" s="26"/>
      <c r="B217" s="60"/>
      <c r="C217" s="60"/>
      <c r="D217" s="60"/>
      <c r="E217" s="60"/>
      <c r="F217" s="60"/>
      <c r="G217" s="60"/>
      <c r="H217" s="60"/>
      <c r="I217" s="60"/>
      <c r="J217" s="60"/>
    </row>
    <row r="218" spans="1:10" s="10" customFormat="1">
      <c r="A218" s="26"/>
      <c r="B218" s="60"/>
      <c r="C218" s="60"/>
      <c r="D218" s="60"/>
      <c r="E218" s="60"/>
      <c r="F218" s="60"/>
      <c r="G218" s="60"/>
      <c r="H218" s="60"/>
      <c r="I218" s="60"/>
      <c r="J218" s="60"/>
    </row>
    <row r="219" spans="1:10" s="10" customFormat="1">
      <c r="A219" s="26"/>
      <c r="B219" s="60"/>
      <c r="C219" s="60"/>
      <c r="D219" s="60"/>
      <c r="E219" s="60"/>
      <c r="F219" s="60"/>
      <c r="G219" s="60"/>
      <c r="H219" s="60"/>
      <c r="I219" s="60"/>
      <c r="J219" s="60"/>
    </row>
    <row r="220" spans="1:10" s="10" customFormat="1">
      <c r="A220" s="26"/>
      <c r="B220" s="60"/>
      <c r="C220" s="60"/>
      <c r="D220" s="60"/>
      <c r="E220" s="60"/>
      <c r="F220" s="60"/>
      <c r="G220" s="60"/>
      <c r="H220" s="60"/>
      <c r="I220" s="60"/>
      <c r="J220" s="60"/>
    </row>
    <row r="221" spans="1:10" s="10" customFormat="1">
      <c r="A221" s="26"/>
      <c r="B221" s="60"/>
      <c r="C221" s="60"/>
      <c r="D221" s="60"/>
      <c r="E221" s="60"/>
      <c r="F221" s="60"/>
      <c r="G221" s="60"/>
      <c r="H221" s="60"/>
      <c r="I221" s="60"/>
      <c r="J221" s="60"/>
    </row>
    <row r="222" spans="1:10" s="10" customFormat="1">
      <c r="A222" s="26"/>
      <c r="B222" s="60"/>
      <c r="C222" s="60"/>
      <c r="D222" s="60"/>
      <c r="E222" s="60"/>
      <c r="F222" s="60"/>
      <c r="G222" s="60"/>
      <c r="H222" s="60"/>
      <c r="I222" s="60"/>
      <c r="J222" s="60"/>
    </row>
    <row r="223" spans="1:10" s="10" customFormat="1">
      <c r="A223" s="26"/>
      <c r="B223" s="60"/>
      <c r="C223" s="60"/>
      <c r="D223" s="60"/>
      <c r="E223" s="60"/>
      <c r="F223" s="60"/>
      <c r="G223" s="60"/>
      <c r="H223" s="60"/>
      <c r="I223" s="60"/>
      <c r="J223" s="60"/>
    </row>
    <row r="224" spans="1:10" s="10" customFormat="1">
      <c r="A224" s="26"/>
      <c r="B224" s="60"/>
      <c r="C224" s="60"/>
      <c r="D224" s="60"/>
      <c r="E224" s="60"/>
      <c r="F224" s="60"/>
      <c r="G224" s="60"/>
      <c r="H224" s="60"/>
      <c r="I224" s="60"/>
      <c r="J224" s="60"/>
    </row>
    <row r="225" spans="1:10" s="10" customFormat="1">
      <c r="A225" s="26"/>
      <c r="B225" s="60"/>
      <c r="C225" s="60"/>
      <c r="D225" s="60"/>
      <c r="E225" s="60"/>
      <c r="F225" s="60"/>
      <c r="G225" s="60"/>
      <c r="H225" s="60"/>
      <c r="I225" s="60"/>
      <c r="J225" s="60"/>
    </row>
    <row r="226" spans="1:10" s="10" customFormat="1">
      <c r="A226" s="26"/>
      <c r="B226" s="60"/>
      <c r="C226" s="60"/>
      <c r="D226" s="60"/>
      <c r="E226" s="60"/>
      <c r="F226" s="60"/>
      <c r="G226" s="60"/>
      <c r="H226" s="60"/>
      <c r="I226" s="60"/>
      <c r="J226" s="60"/>
    </row>
    <row r="227" spans="1:10" s="10" customFormat="1">
      <c r="A227" s="26"/>
      <c r="B227" s="60"/>
      <c r="C227" s="60"/>
      <c r="D227" s="60"/>
      <c r="E227" s="60"/>
      <c r="F227" s="60"/>
      <c r="G227" s="60"/>
      <c r="H227" s="60"/>
      <c r="I227" s="60"/>
      <c r="J227" s="60"/>
    </row>
    <row r="228" spans="1:10" s="10" customFormat="1">
      <c r="A228" s="26"/>
      <c r="B228" s="60"/>
      <c r="C228" s="60"/>
      <c r="D228" s="60"/>
      <c r="E228" s="60"/>
      <c r="F228" s="60"/>
      <c r="G228" s="60"/>
      <c r="H228" s="60"/>
      <c r="I228" s="60"/>
      <c r="J228" s="60"/>
    </row>
    <row r="229" spans="1:10" s="10" customFormat="1">
      <c r="A229" s="26"/>
      <c r="B229" s="60"/>
      <c r="C229" s="60"/>
      <c r="D229" s="60"/>
      <c r="E229" s="60"/>
      <c r="F229" s="60"/>
      <c r="G229" s="60"/>
      <c r="H229" s="60"/>
      <c r="I229" s="60"/>
      <c r="J229" s="60"/>
    </row>
    <row r="230" spans="1:10" s="10" customFormat="1">
      <c r="A230" s="26"/>
      <c r="B230" s="60"/>
      <c r="C230" s="60"/>
      <c r="D230" s="60"/>
      <c r="E230" s="60"/>
      <c r="F230" s="60"/>
      <c r="G230" s="60"/>
      <c r="H230" s="60"/>
      <c r="I230" s="60"/>
      <c r="J230" s="60"/>
    </row>
    <row r="231" spans="1:10" s="10" customFormat="1">
      <c r="A231" s="26"/>
      <c r="B231" s="60"/>
      <c r="C231" s="60"/>
      <c r="D231" s="60"/>
      <c r="E231" s="60"/>
      <c r="F231" s="60"/>
      <c r="G231" s="60"/>
      <c r="H231" s="60"/>
      <c r="I231" s="60"/>
      <c r="J231" s="60"/>
    </row>
    <row r="232" spans="1:10" s="10" customFormat="1">
      <c r="A232" s="26"/>
      <c r="B232" s="60"/>
      <c r="C232" s="60"/>
      <c r="D232" s="60"/>
      <c r="E232" s="60"/>
      <c r="F232" s="60"/>
      <c r="G232" s="60"/>
      <c r="H232" s="60"/>
      <c r="I232" s="60"/>
      <c r="J232" s="60"/>
    </row>
    <row r="233" spans="1:10" s="10" customFormat="1">
      <c r="A233" s="26"/>
      <c r="B233" s="60"/>
      <c r="C233" s="60"/>
      <c r="D233" s="60"/>
      <c r="E233" s="60"/>
      <c r="F233" s="60"/>
      <c r="G233" s="60"/>
      <c r="H233" s="60"/>
      <c r="I233" s="60"/>
      <c r="J233" s="60"/>
    </row>
    <row r="234" spans="1:10" s="10" customFormat="1">
      <c r="A234" s="26"/>
      <c r="B234" s="60"/>
      <c r="C234" s="60"/>
      <c r="D234" s="60"/>
      <c r="E234" s="60"/>
      <c r="F234" s="60"/>
      <c r="G234" s="60"/>
      <c r="H234" s="60"/>
      <c r="I234" s="60"/>
      <c r="J234" s="60"/>
    </row>
    <row r="235" spans="1:10" s="10" customFormat="1">
      <c r="A235" s="26"/>
      <c r="B235" s="60"/>
      <c r="C235" s="60"/>
      <c r="D235" s="60"/>
      <c r="E235" s="60"/>
      <c r="F235" s="60"/>
      <c r="G235" s="60"/>
      <c r="H235" s="60"/>
      <c r="I235" s="60"/>
      <c r="J235" s="60"/>
    </row>
    <row r="236" spans="1:10" s="10" customFormat="1">
      <c r="A236" s="26"/>
      <c r="B236" s="60"/>
      <c r="C236" s="60"/>
      <c r="D236" s="60"/>
      <c r="E236" s="60"/>
      <c r="F236" s="60"/>
      <c r="G236" s="60"/>
      <c r="H236" s="60"/>
      <c r="I236" s="60"/>
      <c r="J236" s="60"/>
    </row>
    <row r="237" spans="1:10" s="10" customFormat="1">
      <c r="A237" s="26"/>
      <c r="B237" s="60"/>
      <c r="C237" s="60"/>
      <c r="D237" s="60"/>
      <c r="E237" s="60"/>
      <c r="F237" s="60"/>
      <c r="G237" s="60"/>
      <c r="H237" s="60"/>
      <c r="I237" s="60"/>
      <c r="J237" s="60"/>
    </row>
    <row r="238" spans="1:10" s="10" customFormat="1">
      <c r="A238" s="26"/>
      <c r="B238" s="60"/>
      <c r="C238" s="60"/>
      <c r="D238" s="60"/>
      <c r="E238" s="60"/>
      <c r="F238" s="60"/>
      <c r="G238" s="60"/>
      <c r="H238" s="60"/>
      <c r="I238" s="60"/>
      <c r="J238" s="60"/>
    </row>
  </sheetData>
  <mergeCells count="4">
    <mergeCell ref="C1:F1"/>
    <mergeCell ref="G1:J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Сайт_рус</vt:lpstr>
    </vt:vector>
  </TitlesOfParts>
  <Company>RosInter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</dc:creator>
  <cp:lastModifiedBy>Ольга Сологуб</cp:lastModifiedBy>
  <cp:lastPrinted>2013-08-23T05:12:32Z</cp:lastPrinted>
  <dcterms:created xsi:type="dcterms:W3CDTF">2004-06-28T05:59:03Z</dcterms:created>
  <dcterms:modified xsi:type="dcterms:W3CDTF">2015-08-08T13:06:31Z</dcterms:modified>
</cp:coreProperties>
</file>